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istrator\Desktop\Općina Novo Virje\Financijski izvještaji\2026\3-2026\"/>
    </mc:Choice>
  </mc:AlternateContent>
  <bookViews>
    <workbookView xWindow="0" yWindow="0" windowWidth="28800" windowHeight="1173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s="1"/>
  <c r="B340" i="9" s="1"/>
  <c r="E340" i="9"/>
  <c r="H339" i="9"/>
  <c r="G339" i="9"/>
  <c r="F339" i="9"/>
  <c r="F338" i="9"/>
  <c r="F337" i="9"/>
  <c r="F336" i="9"/>
  <c r="F335" i="9"/>
  <c r="H334" i="9"/>
  <c r="E334" i="9" s="1"/>
  <c r="B334" i="9" s="1"/>
  <c r="G334" i="9"/>
  <c r="F334" i="9"/>
  <c r="F333" i="9"/>
  <c r="H332" i="9"/>
  <c r="G332" i="9"/>
  <c r="F332" i="9"/>
  <c r="H331" i="9"/>
  <c r="E331" i="9" s="1"/>
  <c r="B331" i="9" s="1"/>
  <c r="G331" i="9"/>
  <c r="F331" i="9"/>
  <c r="H330" i="9"/>
  <c r="G330" i="9"/>
  <c r="F330" i="9"/>
  <c r="E330" i="9"/>
  <c r="B330" i="9" s="1"/>
  <c r="H329" i="9"/>
  <c r="G329" i="9"/>
  <c r="E329" i="9" s="1"/>
  <c r="B329" i="9" s="1"/>
  <c r="F329" i="9"/>
  <c r="H328" i="9"/>
  <c r="G328" i="9"/>
  <c r="E328" i="9" s="1"/>
  <c r="B328" i="9" s="1"/>
  <c r="F328" i="9"/>
  <c r="H327" i="9"/>
  <c r="G327" i="9"/>
  <c r="E327" i="9" s="1"/>
  <c r="B327" i="9" s="1"/>
  <c r="F327" i="9"/>
  <c r="H326" i="9"/>
  <c r="G326" i="9"/>
  <c r="F326" i="9"/>
  <c r="H325" i="9"/>
  <c r="G325" i="9"/>
  <c r="E325" i="9" s="1"/>
  <c r="B325" i="9" s="1"/>
  <c r="F325" i="9"/>
  <c r="H324" i="9"/>
  <c r="G324" i="9"/>
  <c r="F324" i="9"/>
  <c r="H323" i="9"/>
  <c r="G323" i="9"/>
  <c r="E323" i="9" s="1"/>
  <c r="B323" i="9" s="1"/>
  <c r="F323" i="9"/>
  <c r="H322" i="9"/>
  <c r="G322" i="9"/>
  <c r="F322" i="9"/>
  <c r="E322" i="9"/>
  <c r="H321" i="9"/>
  <c r="G321" i="9"/>
  <c r="E321" i="9" s="1"/>
  <c r="F321" i="9"/>
  <c r="H320" i="9"/>
  <c r="G320" i="9"/>
  <c r="E320" i="9" s="1"/>
  <c r="F320" i="9"/>
  <c r="H319" i="9"/>
  <c r="G319" i="9"/>
  <c r="F319" i="9"/>
  <c r="H318" i="9"/>
  <c r="E318" i="9" s="1"/>
  <c r="B318" i="9" s="1"/>
  <c r="G318" i="9"/>
  <c r="F318" i="9"/>
  <c r="H317" i="9"/>
  <c r="G317" i="9"/>
  <c r="F317" i="9"/>
  <c r="E317" i="9"/>
  <c r="B317" i="9" s="1"/>
  <c r="H316" i="9"/>
  <c r="G316" i="9"/>
  <c r="F316" i="9"/>
  <c r="F315" i="9"/>
  <c r="F314" i="9"/>
  <c r="F313" i="9"/>
  <c r="H312" i="9"/>
  <c r="G312" i="9"/>
  <c r="F312" i="9"/>
  <c r="H311" i="9"/>
  <c r="G311" i="9"/>
  <c r="F311" i="9"/>
  <c r="H310" i="9"/>
  <c r="G310" i="9"/>
  <c r="E310" i="9" s="1"/>
  <c r="B310" i="9" s="1"/>
  <c r="F310" i="9"/>
  <c r="F309" i="9"/>
  <c r="F308" i="9"/>
  <c r="H307" i="9"/>
  <c r="G307" i="9"/>
  <c r="F307" i="9"/>
  <c r="E307" i="9"/>
  <c r="B307" i="9" s="1"/>
  <c r="F306" i="9"/>
  <c r="H305" i="9"/>
  <c r="G305" i="9"/>
  <c r="F305" i="9"/>
  <c r="E305" i="9"/>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F292" i="9"/>
  <c r="B292" i="9" s="1"/>
  <c r="E292" i="9"/>
  <c r="M291" i="9"/>
  <c r="L291" i="9"/>
  <c r="F291" i="9" s="1"/>
  <c r="E291" i="9"/>
  <c r="M290" i="9"/>
  <c r="L290" i="9"/>
  <c r="F290" i="9"/>
  <c r="E290" i="9"/>
  <c r="M289" i="9"/>
  <c r="L289" i="9"/>
  <c r="F289" i="9" s="1"/>
  <c r="E289" i="9"/>
  <c r="M288" i="9"/>
  <c r="L288" i="9"/>
  <c r="F288" i="9" s="1"/>
  <c r="B288" i="9" s="1"/>
  <c r="E288" i="9"/>
  <c r="M287" i="9"/>
  <c r="L287" i="9"/>
  <c r="E287" i="9"/>
  <c r="M286" i="9"/>
  <c r="F286" i="9" s="1"/>
  <c r="L286" i="9"/>
  <c r="E286" i="9"/>
  <c r="B286" i="9" s="1"/>
  <c r="M285" i="9"/>
  <c r="L285" i="9"/>
  <c r="F285" i="9"/>
  <c r="E285" i="9"/>
  <c r="M284" i="9"/>
  <c r="L284" i="9"/>
  <c r="F284" i="9"/>
  <c r="B284" i="9" s="1"/>
  <c r="E284" i="9"/>
  <c r="M283" i="9"/>
  <c r="L283" i="9"/>
  <c r="F283" i="9" s="1"/>
  <c r="E283" i="9"/>
  <c r="B283" i="9" s="1"/>
  <c r="M282" i="9"/>
  <c r="L282" i="9"/>
  <c r="F282" i="9"/>
  <c r="E282" i="9"/>
  <c r="B282" i="9" s="1"/>
  <c r="M281" i="9"/>
  <c r="L281" i="9"/>
  <c r="F281" i="9" s="1"/>
  <c r="E281" i="9"/>
  <c r="M280" i="9"/>
  <c r="L280" i="9"/>
  <c r="E280" i="9"/>
  <c r="M279" i="9"/>
  <c r="L279" i="9"/>
  <c r="E279" i="9"/>
  <c r="M278" i="9"/>
  <c r="F278" i="9" s="1"/>
  <c r="B278" i="9" s="1"/>
  <c r="L278" i="9"/>
  <c r="E278" i="9"/>
  <c r="M277" i="9"/>
  <c r="L277" i="9"/>
  <c r="F277" i="9"/>
  <c r="E277" i="9"/>
  <c r="B277" i="9" s="1"/>
  <c r="M276" i="9"/>
  <c r="L276" i="9"/>
  <c r="F276" i="9"/>
  <c r="B276" i="9" s="1"/>
  <c r="E276" i="9"/>
  <c r="M275" i="9"/>
  <c r="L275" i="9"/>
  <c r="F275" i="9" s="1"/>
  <c r="E275" i="9"/>
  <c r="M274" i="9"/>
  <c r="L274" i="9"/>
  <c r="F274" i="9"/>
  <c r="E274" i="9"/>
  <c r="M273" i="9"/>
  <c r="L273" i="9"/>
  <c r="F273" i="9" s="1"/>
  <c r="E273" i="9"/>
  <c r="M272" i="9"/>
  <c r="L272" i="9"/>
  <c r="F272" i="9" s="1"/>
  <c r="B272" i="9" s="1"/>
  <c r="E272" i="9"/>
  <c r="M271" i="9"/>
  <c r="L271" i="9"/>
  <c r="E271" i="9"/>
  <c r="M270" i="9"/>
  <c r="F270" i="9" s="1"/>
  <c r="L270" i="9"/>
  <c r="E270" i="9"/>
  <c r="B270" i="9" s="1"/>
  <c r="M269" i="9"/>
  <c r="L269" i="9"/>
  <c r="F269" i="9"/>
  <c r="E269" i="9"/>
  <c r="M268" i="9"/>
  <c r="L268" i="9"/>
  <c r="F268" i="9"/>
  <c r="B268" i="9" s="1"/>
  <c r="E268" i="9"/>
  <c r="M267" i="9"/>
  <c r="L267" i="9"/>
  <c r="F267" i="9" s="1"/>
  <c r="E267" i="9"/>
  <c r="B267" i="9" s="1"/>
  <c r="M266" i="9"/>
  <c r="L266" i="9"/>
  <c r="F266" i="9"/>
  <c r="E266" i="9"/>
  <c r="B266" i="9" s="1"/>
  <c r="M265" i="9"/>
  <c r="L265" i="9"/>
  <c r="F265" i="9" s="1"/>
  <c r="E265" i="9"/>
  <c r="M264" i="9"/>
  <c r="L264" i="9"/>
  <c r="E264" i="9"/>
  <c r="M263" i="9"/>
  <c r="L263" i="9"/>
  <c r="E263" i="9"/>
  <c r="M262" i="9"/>
  <c r="F262" i="9" s="1"/>
  <c r="B262" i="9" s="1"/>
  <c r="L262" i="9"/>
  <c r="E262" i="9"/>
  <c r="M261" i="9"/>
  <c r="L261" i="9"/>
  <c r="F261" i="9"/>
  <c r="E261" i="9"/>
  <c r="B261" i="9" s="1"/>
  <c r="M260" i="9"/>
  <c r="L260" i="9"/>
  <c r="F260" i="9"/>
  <c r="B260" i="9" s="1"/>
  <c r="E260" i="9"/>
  <c r="M259" i="9"/>
  <c r="L259" i="9"/>
  <c r="F259" i="9" s="1"/>
  <c r="E259" i="9"/>
  <c r="B259" i="9" s="1"/>
  <c r="M258" i="9"/>
  <c r="L258" i="9"/>
  <c r="F258" i="9"/>
  <c r="E258" i="9"/>
  <c r="B258" i="9" s="1"/>
  <c r="M257" i="9"/>
  <c r="L257" i="9"/>
  <c r="F257" i="9" s="1"/>
  <c r="E257" i="9"/>
  <c r="M256" i="9"/>
  <c r="L256" i="9"/>
  <c r="F256" i="9" s="1"/>
  <c r="B256" i="9" s="1"/>
  <c r="E256" i="9"/>
  <c r="M255" i="9"/>
  <c r="L255" i="9"/>
  <c r="E255" i="9"/>
  <c r="M254" i="9"/>
  <c r="F254" i="9" s="1"/>
  <c r="L254" i="9"/>
  <c r="E254" i="9"/>
  <c r="B254" i="9" s="1"/>
  <c r="M253" i="9"/>
  <c r="L253" i="9"/>
  <c r="F253" i="9"/>
  <c r="E253" i="9"/>
  <c r="M252" i="9"/>
  <c r="L252" i="9"/>
  <c r="F252" i="9"/>
  <c r="B252" i="9" s="1"/>
  <c r="E252" i="9"/>
  <c r="M251" i="9"/>
  <c r="L251" i="9"/>
  <c r="F251" i="9" s="1"/>
  <c r="E251" i="9"/>
  <c r="B251" i="9" s="1"/>
  <c r="M250" i="9"/>
  <c r="L250" i="9"/>
  <c r="F250" i="9"/>
  <c r="E250" i="9"/>
  <c r="B250" i="9" s="1"/>
  <c r="M249" i="9"/>
  <c r="L249" i="9"/>
  <c r="F249" i="9" s="1"/>
  <c r="E249" i="9"/>
  <c r="M248" i="9"/>
  <c r="L248" i="9"/>
  <c r="E248" i="9"/>
  <c r="M247" i="9"/>
  <c r="L247" i="9"/>
  <c r="E247" i="9"/>
  <c r="M246" i="9"/>
  <c r="F246" i="9" s="1"/>
  <c r="B246" i="9" s="1"/>
  <c r="L246" i="9"/>
  <c r="E246" i="9"/>
  <c r="M245" i="9"/>
  <c r="L245" i="9"/>
  <c r="F245" i="9"/>
  <c r="E245" i="9"/>
  <c r="B245" i="9" s="1"/>
  <c r="M244" i="9"/>
  <c r="L244" i="9"/>
  <c r="F244" i="9"/>
  <c r="B244" i="9" s="1"/>
  <c r="E244" i="9"/>
  <c r="M243" i="9"/>
  <c r="L243" i="9"/>
  <c r="E243" i="9"/>
  <c r="M242" i="9"/>
  <c r="F242" i="9" s="1"/>
  <c r="B242" i="9" s="1"/>
  <c r="L242" i="9"/>
  <c r="E242" i="9"/>
  <c r="M241" i="9"/>
  <c r="L241" i="9"/>
  <c r="E241" i="9"/>
  <c r="M240" i="9"/>
  <c r="L240" i="9"/>
  <c r="E240" i="9"/>
  <c r="M239" i="9"/>
  <c r="L239" i="9"/>
  <c r="E239" i="9"/>
  <c r="M238" i="9"/>
  <c r="F238" i="9" s="1"/>
  <c r="L238" i="9"/>
  <c r="E238" i="9"/>
  <c r="B238" i="9" s="1"/>
  <c r="M237" i="9"/>
  <c r="F237" i="9" s="1"/>
  <c r="L237" i="9"/>
  <c r="E237" i="9"/>
  <c r="M236" i="9"/>
  <c r="F236" i="9" s="1"/>
  <c r="B236" i="9" s="1"/>
  <c r="L236" i="9"/>
  <c r="E236" i="9"/>
  <c r="M235" i="9"/>
  <c r="L235" i="9"/>
  <c r="F235" i="9" s="1"/>
  <c r="E235" i="9"/>
  <c r="B235" i="9" s="1"/>
  <c r="M234" i="9"/>
  <c r="L234" i="9"/>
  <c r="F234" i="9"/>
  <c r="B234" i="9" s="1"/>
  <c r="E234" i="9"/>
  <c r="M233" i="9"/>
  <c r="L233" i="9"/>
  <c r="E233" i="9"/>
  <c r="M232" i="9"/>
  <c r="L232" i="9"/>
  <c r="E232" i="9"/>
  <c r="M231" i="9"/>
  <c r="L231" i="9"/>
  <c r="E231" i="9"/>
  <c r="M230" i="9"/>
  <c r="F230" i="9" s="1"/>
  <c r="B230" i="9" s="1"/>
  <c r="L230" i="9"/>
  <c r="E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E170" i="9" s="1"/>
  <c r="F170" i="9"/>
  <c r="H169" i="9"/>
  <c r="G169" i="9"/>
  <c r="E169" i="9" s="1"/>
  <c r="B169" i="9" s="1"/>
  <c r="F169" i="9"/>
  <c r="H168" i="9"/>
  <c r="E168" i="9" s="1"/>
  <c r="B168" i="9" s="1"/>
  <c r="G168" i="9"/>
  <c r="F168" i="9"/>
  <c r="H167" i="9"/>
  <c r="G167" i="9"/>
  <c r="F167" i="9"/>
  <c r="E167" i="9"/>
  <c r="B167" i="9" s="1"/>
  <c r="H166" i="9"/>
  <c r="G166" i="9"/>
  <c r="E166" i="9" s="1"/>
  <c r="F166" i="9"/>
  <c r="H165" i="9"/>
  <c r="G165" i="9"/>
  <c r="E165" i="9" s="1"/>
  <c r="B165" i="9" s="1"/>
  <c r="F165" i="9"/>
  <c r="H164" i="9"/>
  <c r="E164" i="9" s="1"/>
  <c r="B164" i="9" s="1"/>
  <c r="G164" i="9"/>
  <c r="F164" i="9"/>
  <c r="H163" i="9"/>
  <c r="G163" i="9"/>
  <c r="F163" i="9"/>
  <c r="E163" i="9"/>
  <c r="B163" i="9" s="1"/>
  <c r="H162" i="9"/>
  <c r="G162" i="9"/>
  <c r="E162" i="9" s="1"/>
  <c r="F162" i="9"/>
  <c r="H161" i="9"/>
  <c r="G161" i="9"/>
  <c r="E161" i="9" s="1"/>
  <c r="B161" i="9" s="1"/>
  <c r="F161" i="9"/>
  <c r="H160" i="9"/>
  <c r="E160" i="9" s="1"/>
  <c r="B160" i="9" s="1"/>
  <c r="G160" i="9"/>
  <c r="F160" i="9"/>
  <c r="H159" i="9"/>
  <c r="G159" i="9"/>
  <c r="F159" i="9"/>
  <c r="E159" i="9"/>
  <c r="B159" i="9" s="1"/>
  <c r="H158" i="9"/>
  <c r="G158" i="9"/>
  <c r="E158" i="9" s="1"/>
  <c r="F158" i="9"/>
  <c r="H157" i="9"/>
  <c r="G157" i="9"/>
  <c r="E157" i="9" s="1"/>
  <c r="B157" i="9" s="1"/>
  <c r="F157" i="9"/>
  <c r="H156" i="9"/>
  <c r="F156" i="9"/>
  <c r="H155" i="9"/>
  <c r="G155" i="9"/>
  <c r="F155" i="9"/>
  <c r="E155" i="9"/>
  <c r="B155" i="9" s="1"/>
  <c r="H154" i="9"/>
  <c r="G154" i="9"/>
  <c r="E154" i="9" s="1"/>
  <c r="B154" i="9" s="1"/>
  <c r="F154" i="9"/>
  <c r="H153" i="9"/>
  <c r="G153" i="9"/>
  <c r="E153" i="9" s="1"/>
  <c r="B153" i="9" s="1"/>
  <c r="F153" i="9"/>
  <c r="H152" i="9"/>
  <c r="E152" i="9" s="1"/>
  <c r="G152" i="9"/>
  <c r="F152" i="9"/>
  <c r="B152" i="9"/>
  <c r="H151" i="9"/>
  <c r="G151" i="9"/>
  <c r="F151" i="9"/>
  <c r="E151" i="9"/>
  <c r="B151" i="9" s="1"/>
  <c r="H150" i="9"/>
  <c r="G150" i="9"/>
  <c r="E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G144" i="9"/>
  <c r="F144" i="9"/>
  <c r="B144" i="9"/>
  <c r="H143" i="9"/>
  <c r="G143" i="9"/>
  <c r="F143" i="9"/>
  <c r="E143" i="9"/>
  <c r="B143" i="9" s="1"/>
  <c r="H142" i="9"/>
  <c r="G142" i="9"/>
  <c r="E142" i="9" s="1"/>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G136" i="9"/>
  <c r="F136" i="9"/>
  <c r="B136" i="9"/>
  <c r="H135" i="9"/>
  <c r="G135" i="9"/>
  <c r="F135" i="9"/>
  <c r="E135" i="9"/>
  <c r="B135" i="9" s="1"/>
  <c r="H134" i="9"/>
  <c r="G134" i="9"/>
  <c r="E134" i="9" s="1"/>
  <c r="F134" i="9"/>
  <c r="H133" i="9"/>
  <c r="G133" i="9"/>
  <c r="E133" i="9" s="1"/>
  <c r="B133" i="9" s="1"/>
  <c r="F133" i="9"/>
  <c r="H132" i="9"/>
  <c r="E132" i="9" s="1"/>
  <c r="B132" i="9" s="1"/>
  <c r="G132" i="9"/>
  <c r="F132" i="9"/>
  <c r="H131" i="9"/>
  <c r="G131" i="9"/>
  <c r="F131" i="9"/>
  <c r="E131" i="9"/>
  <c r="B131" i="9" s="1"/>
  <c r="H130" i="9"/>
  <c r="G130" i="9"/>
  <c r="E130" i="9" s="1"/>
  <c r="B130" i="9" s="1"/>
  <c r="F130" i="9"/>
  <c r="H129" i="9"/>
  <c r="G129" i="9"/>
  <c r="E129" i="9" s="1"/>
  <c r="B129" i="9" s="1"/>
  <c r="F129" i="9"/>
  <c r="H128" i="9"/>
  <c r="E128" i="9" s="1"/>
  <c r="G128" i="9"/>
  <c r="F128" i="9"/>
  <c r="B128" i="9"/>
  <c r="H127" i="9"/>
  <c r="G127" i="9"/>
  <c r="F127" i="9"/>
  <c r="E127" i="9"/>
  <c r="B127" i="9" s="1"/>
  <c r="H126" i="9"/>
  <c r="G126" i="9"/>
  <c r="E126" i="9" s="1"/>
  <c r="F126" i="9"/>
  <c r="H125" i="9"/>
  <c r="G125" i="9"/>
  <c r="E125" i="9" s="1"/>
  <c r="B125" i="9" s="1"/>
  <c r="F125" i="9"/>
  <c r="H124" i="9"/>
  <c r="E124" i="9" s="1"/>
  <c r="B124" i="9" s="1"/>
  <c r="G124" i="9"/>
  <c r="F124" i="9"/>
  <c r="H123" i="9"/>
  <c r="G123" i="9"/>
  <c r="F123" i="9"/>
  <c r="E123" i="9"/>
  <c r="B123" i="9" s="1"/>
  <c r="H122" i="9"/>
  <c r="G122" i="9"/>
  <c r="E122" i="9" s="1"/>
  <c r="B122" i="9" s="1"/>
  <c r="F122" i="9"/>
  <c r="H121" i="9"/>
  <c r="G121" i="9"/>
  <c r="E121" i="9" s="1"/>
  <c r="B121" i="9" s="1"/>
  <c r="F121" i="9"/>
  <c r="H120" i="9"/>
  <c r="E120" i="9" s="1"/>
  <c r="G120" i="9"/>
  <c r="F120" i="9"/>
  <c r="B120" i="9"/>
  <c r="H119" i="9"/>
  <c r="G119" i="9"/>
  <c r="F119" i="9"/>
  <c r="E119" i="9"/>
  <c r="B119" i="9" s="1"/>
  <c r="H118" i="9"/>
  <c r="G118" i="9"/>
  <c r="E118" i="9" s="1"/>
  <c r="F118" i="9"/>
  <c r="H117" i="9"/>
  <c r="G117" i="9"/>
  <c r="E117" i="9" s="1"/>
  <c r="B117" i="9" s="1"/>
  <c r="F117" i="9"/>
  <c r="H116" i="9"/>
  <c r="E116" i="9" s="1"/>
  <c r="B116" i="9" s="1"/>
  <c r="G116" i="9"/>
  <c r="F116" i="9"/>
  <c r="H115" i="9"/>
  <c r="G115" i="9"/>
  <c r="F115" i="9"/>
  <c r="E115" i="9"/>
  <c r="B115" i="9" s="1"/>
  <c r="H114" i="9"/>
  <c r="G114" i="9"/>
  <c r="E114" i="9" s="1"/>
  <c r="B114" i="9" s="1"/>
  <c r="F114" i="9"/>
  <c r="H113" i="9"/>
  <c r="G113" i="9"/>
  <c r="E113" i="9" s="1"/>
  <c r="B113" i="9" s="1"/>
  <c r="F113" i="9"/>
  <c r="H112" i="9"/>
  <c r="E112" i="9" s="1"/>
  <c r="G112" i="9"/>
  <c r="F112" i="9"/>
  <c r="B112" i="9"/>
  <c r="H111" i="9"/>
  <c r="G111" i="9"/>
  <c r="F111" i="9"/>
  <c r="E111" i="9"/>
  <c r="B111" i="9" s="1"/>
  <c r="H110" i="9"/>
  <c r="G110" i="9"/>
  <c r="E110" i="9" s="1"/>
  <c r="F110" i="9"/>
  <c r="H109" i="9"/>
  <c r="G109" i="9"/>
  <c r="E109" i="9" s="1"/>
  <c r="B109" i="9" s="1"/>
  <c r="F109" i="9"/>
  <c r="H108" i="9"/>
  <c r="E108" i="9" s="1"/>
  <c r="B108" i="9" s="1"/>
  <c r="G108" i="9"/>
  <c r="F108" i="9"/>
  <c r="H107" i="9"/>
  <c r="G107" i="9"/>
  <c r="F107" i="9"/>
  <c r="E107" i="9"/>
  <c r="B107" i="9" s="1"/>
  <c r="H106" i="9"/>
  <c r="G106" i="9"/>
  <c r="E106" i="9" s="1"/>
  <c r="B106" i="9" s="1"/>
  <c r="F106" i="9"/>
  <c r="H105" i="9"/>
  <c r="G105" i="9"/>
  <c r="E105" i="9" s="1"/>
  <c r="B105" i="9" s="1"/>
  <c r="F105" i="9"/>
  <c r="H104" i="9"/>
  <c r="G104" i="9"/>
  <c r="F104" i="9"/>
  <c r="H103" i="9"/>
  <c r="G103" i="9"/>
  <c r="F103" i="9"/>
  <c r="E103" i="9"/>
  <c r="B103" i="9" s="1"/>
  <c r="H102" i="9"/>
  <c r="G102" i="9"/>
  <c r="F102" i="9"/>
  <c r="E102" i="9"/>
  <c r="B102" i="9" s="1"/>
  <c r="H101" i="9"/>
  <c r="G101" i="9"/>
  <c r="E101" i="9" s="1"/>
  <c r="B101" i="9" s="1"/>
  <c r="F101" i="9"/>
  <c r="H100" i="9"/>
  <c r="G100" i="9"/>
  <c r="F100" i="9"/>
  <c r="H99" i="9"/>
  <c r="G99" i="9"/>
  <c r="F99" i="9"/>
  <c r="E99" i="9"/>
  <c r="B99" i="9" s="1"/>
  <c r="H98" i="9"/>
  <c r="G98" i="9"/>
  <c r="F98" i="9"/>
  <c r="E98" i="9"/>
  <c r="B98" i="9" s="1"/>
  <c r="H97" i="9"/>
  <c r="G97" i="9"/>
  <c r="E97" i="9" s="1"/>
  <c r="B97" i="9" s="1"/>
  <c r="F97" i="9"/>
  <c r="H96" i="9"/>
  <c r="G96" i="9"/>
  <c r="E96" i="9" s="1"/>
  <c r="B96" i="9" s="1"/>
  <c r="F96" i="9"/>
  <c r="H95" i="9"/>
  <c r="G95" i="9"/>
  <c r="F95" i="9"/>
  <c r="E95" i="9"/>
  <c r="B95" i="9" s="1"/>
  <c r="H94" i="9"/>
  <c r="G94" i="9"/>
  <c r="F94" i="9"/>
  <c r="E94" i="9"/>
  <c r="H93" i="9"/>
  <c r="G93" i="9"/>
  <c r="E93" i="9" s="1"/>
  <c r="B93" i="9" s="1"/>
  <c r="F93" i="9"/>
  <c r="H92" i="9"/>
  <c r="G92" i="9"/>
  <c r="E92" i="9" s="1"/>
  <c r="B92" i="9" s="1"/>
  <c r="F92" i="9"/>
  <c r="H91" i="9"/>
  <c r="G91" i="9"/>
  <c r="E91" i="9" s="1"/>
  <c r="B91" i="9" s="1"/>
  <c r="F91" i="9"/>
  <c r="H90" i="9"/>
  <c r="E90" i="9" s="1"/>
  <c r="B90" i="9" s="1"/>
  <c r="G90" i="9"/>
  <c r="F90" i="9"/>
  <c r="H89" i="9"/>
  <c r="G89" i="9"/>
  <c r="F89" i="9"/>
  <c r="E89" i="9"/>
  <c r="B89" i="9" s="1"/>
  <c r="H88" i="9"/>
  <c r="G88" i="9"/>
  <c r="E88" i="9" s="1"/>
  <c r="B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E82" i="9" s="1"/>
  <c r="B82" i="9" s="1"/>
  <c r="G82" i="9"/>
  <c r="F82" i="9"/>
  <c r="H81" i="9"/>
  <c r="E81" i="9" s="1"/>
  <c r="B81" i="9" s="1"/>
  <c r="G81" i="9"/>
  <c r="F81" i="9"/>
  <c r="H80" i="9"/>
  <c r="G80" i="9"/>
  <c r="E80" i="9" s="1"/>
  <c r="B80" i="9" s="1"/>
  <c r="F80" i="9"/>
  <c r="H79" i="9"/>
  <c r="G79" i="9"/>
  <c r="E79" i="9" s="1"/>
  <c r="B79" i="9" s="1"/>
  <c r="F79" i="9"/>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B70" i="9" s="1"/>
  <c r="G70" i="9"/>
  <c r="F70" i="9"/>
  <c r="H69" i="9"/>
  <c r="E69" i="9" s="1"/>
  <c r="B69" i="9" s="1"/>
  <c r="G69" i="9"/>
  <c r="F69" i="9"/>
  <c r="H68" i="9"/>
  <c r="G68" i="9"/>
  <c r="E68" i="9" s="1"/>
  <c r="B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G58" i="9"/>
  <c r="E58" i="9" s="1"/>
  <c r="B58" i="9" s="1"/>
  <c r="F58" i="9"/>
  <c r="H57" i="9"/>
  <c r="G57" i="9"/>
  <c r="F57" i="9"/>
  <c r="E57" i="9"/>
  <c r="B57" i="9" s="1"/>
  <c r="H56" i="9"/>
  <c r="G56" i="9"/>
  <c r="E56" i="9" s="1"/>
  <c r="B56" i="9" s="1"/>
  <c r="F56" i="9"/>
  <c r="H55" i="9"/>
  <c r="G55" i="9"/>
  <c r="E55" i="9" s="1"/>
  <c r="B55" i="9" s="1"/>
  <c r="F55" i="9"/>
  <c r="H54" i="9"/>
  <c r="G54" i="9"/>
  <c r="F54" i="9"/>
  <c r="H53" i="9"/>
  <c r="G53" i="9"/>
  <c r="F53" i="9"/>
  <c r="E53" i="9"/>
  <c r="B53" i="9" s="1"/>
  <c r="H52" i="9"/>
  <c r="G52" i="9"/>
  <c r="F52" i="9"/>
  <c r="H51" i="9"/>
  <c r="G51" i="9"/>
  <c r="F51" i="9"/>
  <c r="H50" i="9"/>
  <c r="G50" i="9"/>
  <c r="F50" i="9"/>
  <c r="H49" i="9"/>
  <c r="E49" i="9" s="1"/>
  <c r="B49" i="9" s="1"/>
  <c r="G49" i="9"/>
  <c r="F49" i="9"/>
  <c r="H48" i="9"/>
  <c r="E48" i="9" s="1"/>
  <c r="B48" i="9" s="1"/>
  <c r="G48" i="9"/>
  <c r="F48" i="9"/>
  <c r="H47" i="9"/>
  <c r="G47" i="9"/>
  <c r="E47" i="9" s="1"/>
  <c r="B47" i="9" s="1"/>
  <c r="F47" i="9"/>
  <c r="H46" i="9"/>
  <c r="G46" i="9"/>
  <c r="F46" i="9"/>
  <c r="H45" i="9"/>
  <c r="G45" i="9"/>
  <c r="F45" i="9"/>
  <c r="E45" i="9"/>
  <c r="B45" i="9" s="1"/>
  <c r="H44" i="9"/>
  <c r="G44" i="9"/>
  <c r="F44" i="9"/>
  <c r="E44" i="9"/>
  <c r="B44" i="9" s="1"/>
  <c r="H43" i="9"/>
  <c r="G43" i="9"/>
  <c r="E43" i="9" s="1"/>
  <c r="B43" i="9" s="1"/>
  <c r="F43" i="9"/>
  <c r="H42" i="9"/>
  <c r="G42" i="9"/>
  <c r="F42" i="9"/>
  <c r="H41" i="9"/>
  <c r="G41" i="9"/>
  <c r="F41" i="9"/>
  <c r="E41" i="9"/>
  <c r="B41" i="9" s="1"/>
  <c r="H40" i="9"/>
  <c r="G40" i="9"/>
  <c r="F40" i="9"/>
  <c r="E40" i="9"/>
  <c r="B40" i="9" s="1"/>
  <c r="H39" i="9"/>
  <c r="G39" i="9"/>
  <c r="F39" i="9"/>
  <c r="H38" i="9"/>
  <c r="G38" i="9"/>
  <c r="F38" i="9"/>
  <c r="H37" i="9"/>
  <c r="G37" i="9"/>
  <c r="E37" i="9" s="1"/>
  <c r="B37" i="9" s="1"/>
  <c r="F37" i="9"/>
  <c r="H36" i="9"/>
  <c r="G36" i="9"/>
  <c r="E36" i="9" s="1"/>
  <c r="F36" i="9"/>
  <c r="H35" i="9"/>
  <c r="G35" i="9"/>
  <c r="E35" i="9" s="1"/>
  <c r="B35" i="9" s="1"/>
  <c r="F35" i="9"/>
  <c r="H34" i="9"/>
  <c r="G34" i="9"/>
  <c r="E34" i="9" s="1"/>
  <c r="B34" i="9" s="1"/>
  <c r="F34" i="9"/>
  <c r="H33" i="9"/>
  <c r="G33" i="9"/>
  <c r="F33" i="9"/>
  <c r="E33" i="9"/>
  <c r="B33" i="9" s="1"/>
  <c r="H32" i="9"/>
  <c r="G32" i="9"/>
  <c r="F32" i="9"/>
  <c r="E32" i="9"/>
  <c r="H31" i="9"/>
  <c r="G31" i="9"/>
  <c r="E31" i="9" s="1"/>
  <c r="B31" i="9" s="1"/>
  <c r="F31" i="9"/>
  <c r="H30" i="9"/>
  <c r="E30" i="9" s="1"/>
  <c r="B30" i="9" s="1"/>
  <c r="G30" i="9"/>
  <c r="F30" i="9"/>
  <c r="H29" i="9"/>
  <c r="G29" i="9"/>
  <c r="F29" i="9"/>
  <c r="E29" i="9"/>
  <c r="B29" i="9" s="1"/>
  <c r="H28" i="9"/>
  <c r="G28" i="9"/>
  <c r="F28" i="9"/>
  <c r="H27" i="9"/>
  <c r="G27" i="9"/>
  <c r="F27" i="9"/>
  <c r="H26" i="9"/>
  <c r="G26" i="9"/>
  <c r="E26" i="9" s="1"/>
  <c r="B26" i="9" s="1"/>
  <c r="F26" i="9"/>
  <c r="H25" i="9"/>
  <c r="E25" i="9" s="1"/>
  <c r="B25" i="9" s="1"/>
  <c r="G25" i="9"/>
  <c r="F25" i="9"/>
  <c r="F24" i="9"/>
  <c r="F4" i="9"/>
  <c r="O3" i="9"/>
  <c r="G296" i="9" s="1"/>
  <c r="E296" i="9" s="1"/>
  <c r="I3" i="9"/>
  <c r="H3" i="9"/>
  <c r="G3" i="9"/>
  <c r="D104" i="8"/>
  <c r="D97" i="8"/>
  <c r="D92" i="8"/>
  <c r="D87" i="8"/>
  <c r="D82" i="8"/>
  <c r="D77" i="8"/>
  <c r="D72" i="8"/>
  <c r="D67" i="8"/>
  <c r="D62" i="8"/>
  <c r="D57" i="8"/>
  <c r="D52" i="8"/>
  <c r="D46" i="8"/>
  <c r="D37" i="8"/>
  <c r="D27" i="8"/>
  <c r="D18" i="8"/>
  <c r="C1594" i="1" s="1"/>
  <c r="D8" i="8"/>
  <c r="E44" i="7"/>
  <c r="D44" i="7"/>
  <c r="E39" i="7"/>
  <c r="D39" i="7"/>
  <c r="D38" i="7" s="1"/>
  <c r="E38" i="7"/>
  <c r="E30" i="7"/>
  <c r="D30" i="7"/>
  <c r="E23" i="7"/>
  <c r="E22" i="7" s="1"/>
  <c r="D23" i="7"/>
  <c r="D22" i="7"/>
  <c r="E14" i="7"/>
  <c r="D14" i="7"/>
  <c r="E7" i="7"/>
  <c r="D7" i="7"/>
  <c r="D6" i="7" s="1"/>
  <c r="E6" i="7"/>
  <c r="D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D13" i="5"/>
  <c r="F13" i="5" s="1"/>
  <c r="F11" i="5"/>
  <c r="F10" i="5"/>
  <c r="F9" i="5"/>
  <c r="F8"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5" i="4"/>
  <c r="F654" i="4"/>
  <c r="F653" i="4"/>
  <c r="F651" i="4"/>
  <c r="F642" i="4"/>
  <c r="F641" i="4"/>
  <c r="F638" i="4"/>
  <c r="F637" i="4"/>
  <c r="E636" i="4"/>
  <c r="D636" i="4"/>
  <c r="F636" i="4" s="1"/>
  <c r="F635" i="4"/>
  <c r="F634" i="4"/>
  <c r="F633" i="4"/>
  <c r="E633" i="4"/>
  <c r="D633" i="4"/>
  <c r="F632" i="4"/>
  <c r="F631" i="4"/>
  <c r="F630" i="4"/>
  <c r="E630" i="4"/>
  <c r="D630" i="4"/>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D607" i="4"/>
  <c r="F606" i="4"/>
  <c r="F605" i="4"/>
  <c r="F604" i="4"/>
  <c r="F603" i="4"/>
  <c r="E603" i="4"/>
  <c r="D603" i="4"/>
  <c r="F602" i="4"/>
  <c r="F601" i="4"/>
  <c r="F600" i="4"/>
  <c r="F599" i="4"/>
  <c r="E598" i="4"/>
  <c r="D598" i="4"/>
  <c r="F598" i="4" s="1"/>
  <c r="D597" i="4"/>
  <c r="F597" i="4" s="1"/>
  <c r="F596" i="4"/>
  <c r="F595" i="4"/>
  <c r="E594" i="4"/>
  <c r="D594" i="4"/>
  <c r="F594" i="4" s="1"/>
  <c r="F593" i="4"/>
  <c r="F592" i="4"/>
  <c r="F591" i="4"/>
  <c r="E591" i="4"/>
  <c r="D591" i="4"/>
  <c r="F590" i="4"/>
  <c r="F589" i="4"/>
  <c r="E589" i="4"/>
  <c r="D589" i="4"/>
  <c r="F588" i="4"/>
  <c r="F587" i="4"/>
  <c r="F586" i="4"/>
  <c r="E585" i="4"/>
  <c r="E584" i="4" s="1"/>
  <c r="D585" i="4"/>
  <c r="F583" i="4"/>
  <c r="F582" i="4"/>
  <c r="E581" i="4"/>
  <c r="D581" i="4"/>
  <c r="F580" i="4"/>
  <c r="F579" i="4"/>
  <c r="E578" i="4"/>
  <c r="D578" i="4"/>
  <c r="F578" i="4" s="1"/>
  <c r="F577" i="4"/>
  <c r="F576" i="4"/>
  <c r="F575" i="4"/>
  <c r="E575" i="4"/>
  <c r="D575" i="4"/>
  <c r="F574" i="4"/>
  <c r="F573" i="4"/>
  <c r="F572" i="4"/>
  <c r="E572" i="4"/>
  <c r="D572" i="4"/>
  <c r="D571" i="4" s="1"/>
  <c r="F571"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E536" i="4" s="1"/>
  <c r="D542" i="4"/>
  <c r="F542" i="4" s="1"/>
  <c r="F541" i="4"/>
  <c r="F540" i="4"/>
  <c r="F539" i="4"/>
  <c r="F538" i="4"/>
  <c r="E537" i="4"/>
  <c r="D537" i="4"/>
  <c r="F534" i="4"/>
  <c r="F533" i="4"/>
  <c r="F532" i="4"/>
  <c r="E532" i="4"/>
  <c r="D532" i="4"/>
  <c r="F531" i="4"/>
  <c r="F530" i="4"/>
  <c r="E529" i="4"/>
  <c r="D529" i="4"/>
  <c r="F529" i="4" s="1"/>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F490" i="4"/>
  <c r="F489" i="4"/>
  <c r="E488" i="4"/>
  <c r="D488" i="4"/>
  <c r="F488" i="4" s="1"/>
  <c r="F487" i="4"/>
  <c r="F486" i="4"/>
  <c r="F485" i="4"/>
  <c r="E485" i="4"/>
  <c r="D485" i="4"/>
  <c r="F484" i="4"/>
  <c r="F483" i="4"/>
  <c r="F482" i="4"/>
  <c r="F481" i="4"/>
  <c r="E480" i="4"/>
  <c r="D480" i="4"/>
  <c r="F480" i="4" s="1"/>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D431" i="4"/>
  <c r="E428" i="4"/>
  <c r="F428" i="4" s="1"/>
  <c r="D428" i="4"/>
  <c r="E427" i="4"/>
  <c r="D427" i="4"/>
  <c r="F427" i="4" s="1"/>
  <c r="E426" i="4"/>
  <c r="D426" i="4"/>
  <c r="F426" i="4" s="1"/>
  <c r="F421" i="4"/>
  <c r="F420" i="4"/>
  <c r="F419" i="4"/>
  <c r="F416" i="4"/>
  <c r="F415" i="4"/>
  <c r="F414" i="4"/>
  <c r="F413" i="4"/>
  <c r="E412" i="4"/>
  <c r="D407" i="1" s="1"/>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D379" i="4"/>
  <c r="F379" i="4" s="1"/>
  <c r="F378" i="4"/>
  <c r="F377" i="4"/>
  <c r="F376" i="4"/>
  <c r="F375" i="4"/>
  <c r="E374" i="4"/>
  <c r="D374" i="4"/>
  <c r="F372" i="4"/>
  <c r="F371" i="4"/>
  <c r="F370" i="4"/>
  <c r="F369" i="4"/>
  <c r="F368" i="4"/>
  <c r="F367" i="4"/>
  <c r="E366" i="4"/>
  <c r="D366" i="4"/>
  <c r="F366" i="4" s="1"/>
  <c r="F365" i="4"/>
  <c r="F364" i="4"/>
  <c r="F363" i="4"/>
  <c r="F362" i="4"/>
  <c r="E362" i="4"/>
  <c r="D362" i="4"/>
  <c r="E361" i="4"/>
  <c r="D361" i="4"/>
  <c r="F361" i="4" s="1"/>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E321" i="4" s="1"/>
  <c r="D327" i="4"/>
  <c r="F327" i="4" s="1"/>
  <c r="F326" i="4"/>
  <c r="F325" i="4"/>
  <c r="F324" i="4"/>
  <c r="F323" i="4"/>
  <c r="E322" i="4"/>
  <c r="D322" i="4"/>
  <c r="F320" i="4"/>
  <c r="F319" i="4"/>
  <c r="F318" i="4"/>
  <c r="F317" i="4"/>
  <c r="F316" i="4"/>
  <c r="F315" i="4"/>
  <c r="E314" i="4"/>
  <c r="D314" i="4"/>
  <c r="F314" i="4" s="1"/>
  <c r="F313" i="4"/>
  <c r="F312" i="4"/>
  <c r="F311" i="4"/>
  <c r="F310" i="4"/>
  <c r="E310" i="4"/>
  <c r="E309" i="4" s="1"/>
  <c r="D304" i="1" s="1"/>
  <c r="D310" i="4"/>
  <c r="D309" i="4"/>
  <c r="F309" i="4" s="1"/>
  <c r="F306" i="4"/>
  <c r="F305" i="4"/>
  <c r="F304" i="4"/>
  <c r="F303" i="4"/>
  <c r="F302" i="4"/>
  <c r="F298" i="4"/>
  <c r="E298" i="4"/>
  <c r="D298" i="4"/>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4" i="1" s="1"/>
  <c r="D278" i="4"/>
  <c r="F277" i="4"/>
  <c r="F276" i="4"/>
  <c r="F275" i="4"/>
  <c r="E274" i="4"/>
  <c r="D274" i="4"/>
  <c r="D273" i="4" s="1"/>
  <c r="F272" i="4"/>
  <c r="F271" i="4"/>
  <c r="F270" i="4"/>
  <c r="E269" i="4"/>
  <c r="F269" i="4" s="1"/>
  <c r="D269" i="4"/>
  <c r="F268" i="4"/>
  <c r="F267" i="4"/>
  <c r="F266" i="4"/>
  <c r="F265" i="4"/>
  <c r="F264" i="4"/>
  <c r="F263" i="4"/>
  <c r="E263" i="4"/>
  <c r="E262" i="4" s="1"/>
  <c r="D263" i="4"/>
  <c r="D262" i="4"/>
  <c r="F262" i="4" s="1"/>
  <c r="F261" i="4"/>
  <c r="F260" i="4"/>
  <c r="F259" i="4"/>
  <c r="F258" i="4"/>
  <c r="E257" i="4"/>
  <c r="D257" i="4"/>
  <c r="F257" i="4" s="1"/>
  <c r="F256" i="4"/>
  <c r="F255" i="4"/>
  <c r="E254" i="4"/>
  <c r="D254" i="4"/>
  <c r="F254" i="4" s="1"/>
  <c r="F253" i="4"/>
  <c r="F252" i="4"/>
  <c r="F251" i="4"/>
  <c r="E250" i="4"/>
  <c r="F250" i="4" s="1"/>
  <c r="D250" i="4"/>
  <c r="F249" i="4"/>
  <c r="F248" i="4"/>
  <c r="F247" i="4"/>
  <c r="E246" i="4"/>
  <c r="D246" i="4"/>
  <c r="F246" i="4" s="1"/>
  <c r="F245" i="4"/>
  <c r="F244" i="4"/>
  <c r="F243" i="4"/>
  <c r="F242" i="4"/>
  <c r="E242" i="4"/>
  <c r="D242" i="4"/>
  <c r="F241" i="4"/>
  <c r="F240" i="4"/>
  <c r="F239" i="4"/>
  <c r="F238" i="4"/>
  <c r="E237" i="4"/>
  <c r="D233" i="1" s="1"/>
  <c r="D237" i="4"/>
  <c r="F236" i="4"/>
  <c r="F235" i="4"/>
  <c r="F234" i="4"/>
  <c r="E234" i="4"/>
  <c r="D234" i="4"/>
  <c r="F233" i="4"/>
  <c r="F232" i="4"/>
  <c r="E231" i="4"/>
  <c r="D231" i="4"/>
  <c r="F231" i="4" s="1"/>
  <c r="F229" i="4"/>
  <c r="F228" i="4"/>
  <c r="F227" i="4"/>
  <c r="F226" i="4"/>
  <c r="F225" i="4"/>
  <c r="E225" i="4"/>
  <c r="D225" i="4"/>
  <c r="F224" i="4"/>
  <c r="F223" i="4"/>
  <c r="F222" i="4"/>
  <c r="E222" i="4"/>
  <c r="D222" i="4"/>
  <c r="F221" i="4"/>
  <c r="E221" i="4"/>
  <c r="D221" i="4"/>
  <c r="F220" i="4"/>
  <c r="F219" i="4"/>
  <c r="F218" i="4"/>
  <c r="F217" i="4"/>
  <c r="E216" i="4"/>
  <c r="D216" i="4"/>
  <c r="F216" i="4" s="1"/>
  <c r="F215" i="4"/>
  <c r="F214" i="4"/>
  <c r="F213" i="4"/>
  <c r="F212" i="4"/>
  <c r="F211" i="4"/>
  <c r="F210" i="4"/>
  <c r="F209" i="4"/>
  <c r="F208" i="4"/>
  <c r="E208" i="4"/>
  <c r="D208" i="4"/>
  <c r="F207" i="4"/>
  <c r="F206" i="4"/>
  <c r="F205" i="4"/>
  <c r="F204" i="4"/>
  <c r="F203" i="4"/>
  <c r="E203" i="4"/>
  <c r="E202" i="4" s="1"/>
  <c r="D198" i="1" s="1"/>
  <c r="D203" i="4"/>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66" i="1" s="1"/>
  <c r="D170" i="4"/>
  <c r="F169" i="4"/>
  <c r="F168" i="4"/>
  <c r="F167" i="4"/>
  <c r="F166" i="4"/>
  <c r="E165" i="4"/>
  <c r="D165" i="4"/>
  <c r="F163" i="4"/>
  <c r="F162" i="4"/>
  <c r="F161" i="4"/>
  <c r="E160" i="4"/>
  <c r="D156" i="1" s="1"/>
  <c r="D160" i="4"/>
  <c r="F159" i="4"/>
  <c r="F158" i="4"/>
  <c r="F157" i="4"/>
  <c r="F156" i="4"/>
  <c r="F155" i="4"/>
  <c r="E154" i="4"/>
  <c r="D154" i="4"/>
  <c r="F151" i="4"/>
  <c r="F150" i="4"/>
  <c r="F149" i="4"/>
  <c r="F148" i="4"/>
  <c r="F147" i="4"/>
  <c r="F146" i="4"/>
  <c r="F145" i="4"/>
  <c r="F144" i="4"/>
  <c r="F143" i="4"/>
  <c r="F142" i="4"/>
  <c r="E141" i="4"/>
  <c r="E140" i="4" s="1"/>
  <c r="D141" i="4"/>
  <c r="F139" i="4"/>
  <c r="F138" i="4"/>
  <c r="F137" i="4"/>
  <c r="F136" i="4"/>
  <c r="F135" i="4"/>
  <c r="E135" i="4"/>
  <c r="D135" i="4"/>
  <c r="E134" i="4"/>
  <c r="D134" i="4"/>
  <c r="F134" i="4" s="1"/>
  <c r="F133" i="4"/>
  <c r="F132" i="4"/>
  <c r="F131" i="4"/>
  <c r="F130" i="4"/>
  <c r="E129" i="4"/>
  <c r="D129" i="4"/>
  <c r="F129" i="4" s="1"/>
  <c r="F128" i="4"/>
  <c r="F127" i="4"/>
  <c r="E126" i="4"/>
  <c r="E125" i="4" s="1"/>
  <c r="D126" i="4"/>
  <c r="D125" i="4"/>
  <c r="F125" i="4" s="1"/>
  <c r="F124" i="4"/>
  <c r="F123" i="4"/>
  <c r="F122" i="4"/>
  <c r="F121" i="4"/>
  <c r="F120" i="4"/>
  <c r="E120" i="4"/>
  <c r="D120" i="4"/>
  <c r="F119" i="4"/>
  <c r="F118" i="4"/>
  <c r="F117" i="4"/>
  <c r="F116" i="4"/>
  <c r="F115" i="4"/>
  <c r="F114" i="4"/>
  <c r="F113" i="4"/>
  <c r="E112" i="4"/>
  <c r="E106" i="4" s="1"/>
  <c r="D102" i="1" s="1"/>
  <c r="D112" i="4"/>
  <c r="F111" i="4"/>
  <c r="F110" i="4"/>
  <c r="F109" i="4"/>
  <c r="F108" i="4"/>
  <c r="E107" i="4"/>
  <c r="D107" i="4"/>
  <c r="F105" i="4"/>
  <c r="F104" i="4"/>
  <c r="F103" i="4"/>
  <c r="F102" i="4"/>
  <c r="F101" i="4"/>
  <c r="F100" i="4"/>
  <c r="F99" i="4"/>
  <c r="E98" i="4"/>
  <c r="D98" i="4"/>
  <c r="F98" i="4" s="1"/>
  <c r="F97" i="4"/>
  <c r="F96" i="4"/>
  <c r="F95" i="4"/>
  <c r="F94" i="4"/>
  <c r="F93" i="4"/>
  <c r="F92" i="4"/>
  <c r="E91" i="4"/>
  <c r="E82" i="4" s="1"/>
  <c r="D91" i="4"/>
  <c r="F90" i="4"/>
  <c r="F89" i="4"/>
  <c r="F88" i="4"/>
  <c r="F87" i="4"/>
  <c r="F86" i="4"/>
  <c r="F85" i="4"/>
  <c r="F84" i="4"/>
  <c r="E83" i="4"/>
  <c r="D83" i="4"/>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E58" i="4"/>
  <c r="D58" i="4"/>
  <c r="F57" i="4"/>
  <c r="F56" i="4"/>
  <c r="F55" i="4"/>
  <c r="F54" i="4"/>
  <c r="E53" i="4"/>
  <c r="D53" i="4"/>
  <c r="F53" i="4" s="1"/>
  <c r="F52" i="4"/>
  <c r="F51" i="4"/>
  <c r="E50" i="4"/>
  <c r="D50" i="4"/>
  <c r="F50" i="4" s="1"/>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F29" i="4"/>
  <c r="E29" i="4"/>
  <c r="D29" i="4"/>
  <c r="F28" i="4"/>
  <c r="F27" i="4"/>
  <c r="F26" i="4"/>
  <c r="F25" i="4"/>
  <c r="F24" i="4"/>
  <c r="E23" i="4"/>
  <c r="F23" i="4" s="1"/>
  <c r="D23" i="4"/>
  <c r="F22" i="4"/>
  <c r="F21" i="4"/>
  <c r="F20" i="4"/>
  <c r="F19" i="4"/>
  <c r="F18" i="4"/>
  <c r="F17" i="4"/>
  <c r="E17" i="4"/>
  <c r="D17" i="4"/>
  <c r="F16" i="4"/>
  <c r="F15" i="4"/>
  <c r="F14" i="4"/>
  <c r="F13" i="4"/>
  <c r="F12" i="4"/>
  <c r="F11" i="4"/>
  <c r="F10" i="4"/>
  <c r="F9" i="4"/>
  <c r="E8" i="4"/>
  <c r="D8" i="4"/>
  <c r="D7" i="4" s="1"/>
  <c r="I41" i="3"/>
  <c r="G41" i="3"/>
  <c r="B41" i="3"/>
  <c r="G40" i="3"/>
  <c r="B40" i="3"/>
  <c r="G39" i="3"/>
  <c r="B39" i="3"/>
  <c r="H38" i="3"/>
  <c r="G38" i="3"/>
  <c r="B38" i="3"/>
  <c r="I36" i="3"/>
  <c r="H36" i="3"/>
  <c r="G36" i="3"/>
  <c r="B36" i="3"/>
  <c r="I35" i="3"/>
  <c r="H35" i="3"/>
  <c r="G35" i="3"/>
  <c r="B35" i="3"/>
  <c r="I34" i="3"/>
  <c r="H34" i="3"/>
  <c r="G34" i="3"/>
  <c r="B34" i="3"/>
  <c r="H33" i="3"/>
  <c r="G33" i="3"/>
  <c r="B33" i="3"/>
  <c r="G31" i="3"/>
  <c r="B31" i="3"/>
  <c r="I30" i="3"/>
  <c r="H30" i="3"/>
  <c r="G30" i="3"/>
  <c r="B30" i="3"/>
  <c r="I29" i="3"/>
  <c r="H29" i="3"/>
  <c r="G29" i="3"/>
  <c r="B29" i="3"/>
  <c r="I28" i="3"/>
  <c r="G28" i="3"/>
  <c r="B28" i="3"/>
  <c r="I27" i="3"/>
  <c r="H27" i="3"/>
  <c r="G27" i="3"/>
  <c r="B27" i="3"/>
  <c r="G25" i="3"/>
  <c r="B25" i="3"/>
  <c r="G24" i="3"/>
  <c r="B24" i="3"/>
  <c r="G23" i="3"/>
  <c r="B23" i="3"/>
  <c r="I22" i="3"/>
  <c r="G22" i="3"/>
  <c r="B22" i="3"/>
  <c r="G20" i="3"/>
  <c r="B20" i="3"/>
  <c r="G19" i="3"/>
  <c r="B19" i="3"/>
  <c r="G18" i="3"/>
  <c r="B18" i="3"/>
  <c r="G17" i="3"/>
  <c r="B17" i="3"/>
  <c r="H10" i="3" a="1"/>
  <c r="H10" i="3" s="1"/>
  <c r="L3" i="9" s="1"/>
  <c r="H1685" i="1"/>
  <c r="G1685" i="1"/>
  <c r="C1685" i="1"/>
  <c r="C1684" i="1"/>
  <c r="C1683" i="1"/>
  <c r="H1682" i="1"/>
  <c r="C1682" i="1"/>
  <c r="G1682" i="1" s="1"/>
  <c r="H1681" i="1"/>
  <c r="G1681" i="1"/>
  <c r="C1681" i="1"/>
  <c r="C1680" i="1"/>
  <c r="C1679" i="1"/>
  <c r="H1678" i="1"/>
  <c r="C1678" i="1"/>
  <c r="G1678" i="1" s="1"/>
  <c r="C1677" i="1"/>
  <c r="H1677" i="1" s="1"/>
  <c r="C1676" i="1"/>
  <c r="C1675" i="1"/>
  <c r="H1674" i="1"/>
  <c r="C1674" i="1"/>
  <c r="G1674" i="1" s="1"/>
  <c r="C1673" i="1"/>
  <c r="G1673" i="1" s="1"/>
  <c r="C1672" i="1"/>
  <c r="C1671" i="1"/>
  <c r="H1670" i="1"/>
  <c r="C1670" i="1"/>
  <c r="G1670" i="1" s="1"/>
  <c r="H1669" i="1"/>
  <c r="G1669" i="1"/>
  <c r="C1669" i="1"/>
  <c r="C1668" i="1"/>
  <c r="C1667" i="1"/>
  <c r="H1666" i="1"/>
  <c r="C1666" i="1"/>
  <c r="G1666" i="1" s="1"/>
  <c r="H1665" i="1"/>
  <c r="G1665" i="1"/>
  <c r="C1665" i="1"/>
  <c r="C1664" i="1"/>
  <c r="C1663" i="1"/>
  <c r="H1662" i="1"/>
  <c r="C1662" i="1"/>
  <c r="G1662" i="1" s="1"/>
  <c r="H1661" i="1"/>
  <c r="G1661" i="1"/>
  <c r="C1661" i="1"/>
  <c r="C1660" i="1"/>
  <c r="C1659" i="1"/>
  <c r="H1659" i="1" s="1"/>
  <c r="C1658" i="1"/>
  <c r="H1657" i="1"/>
  <c r="G1657" i="1"/>
  <c r="C1657" i="1"/>
  <c r="H1656" i="1"/>
  <c r="C1656" i="1"/>
  <c r="G1656" i="1" s="1"/>
  <c r="C1655" i="1"/>
  <c r="C1654" i="1"/>
  <c r="G1654" i="1" s="1"/>
  <c r="H1653" i="1"/>
  <c r="G1653" i="1"/>
  <c r="C1653" i="1"/>
  <c r="C1652" i="1"/>
  <c r="C1651" i="1"/>
  <c r="H1651" i="1" s="1"/>
  <c r="C1650" i="1"/>
  <c r="H1649" i="1"/>
  <c r="G1649" i="1"/>
  <c r="C1649" i="1"/>
  <c r="H1648" i="1"/>
  <c r="C1648" i="1"/>
  <c r="G1648" i="1" s="1"/>
  <c r="C1647" i="1"/>
  <c r="C1646" i="1"/>
  <c r="G1646" i="1" s="1"/>
  <c r="H1645" i="1"/>
  <c r="G1645" i="1"/>
  <c r="C1645" i="1"/>
  <c r="C1644" i="1"/>
  <c r="C1643" i="1"/>
  <c r="H1643" i="1" s="1"/>
  <c r="H1642" i="1"/>
  <c r="G1642" i="1"/>
  <c r="C1642" i="1"/>
  <c r="C1641" i="1"/>
  <c r="C1640" i="1"/>
  <c r="H1640" i="1" s="1"/>
  <c r="H1639" i="1"/>
  <c r="C1639" i="1"/>
  <c r="G1639" i="1" s="1"/>
  <c r="H1638" i="1"/>
  <c r="G1638" i="1"/>
  <c r="C1638" i="1"/>
  <c r="C1637" i="1"/>
  <c r="C1636" i="1"/>
  <c r="H1636" i="1" s="1"/>
  <c r="H1635" i="1"/>
  <c r="C1635" i="1"/>
  <c r="G1635" i="1" s="1"/>
  <c r="H1634" i="1"/>
  <c r="G1634" i="1"/>
  <c r="C1634" i="1"/>
  <c r="C1633" i="1"/>
  <c r="C1632" i="1"/>
  <c r="H1632" i="1" s="1"/>
  <c r="H1631" i="1"/>
  <c r="C1631" i="1"/>
  <c r="G1631" i="1" s="1"/>
  <c r="H1630" i="1"/>
  <c r="G1630" i="1"/>
  <c r="C1630" i="1"/>
  <c r="C1629" i="1"/>
  <c r="C1628" i="1"/>
  <c r="H1628" i="1" s="1"/>
  <c r="H1626" i="1"/>
  <c r="G1626" i="1"/>
  <c r="C1626" i="1"/>
  <c r="C1625" i="1"/>
  <c r="C1624" i="1"/>
  <c r="H1624" i="1" s="1"/>
  <c r="H1623" i="1"/>
  <c r="C1623" i="1"/>
  <c r="G1623" i="1" s="1"/>
  <c r="H1622" i="1"/>
  <c r="G1622" i="1"/>
  <c r="C1622" i="1"/>
  <c r="H1619" i="1"/>
  <c r="C1619" i="1"/>
  <c r="G1619" i="1" s="1"/>
  <c r="H1618" i="1"/>
  <c r="G1618" i="1"/>
  <c r="C1618" i="1"/>
  <c r="C1617" i="1"/>
  <c r="C1616" i="1"/>
  <c r="H1616" i="1" s="1"/>
  <c r="H1615" i="1"/>
  <c r="C1615" i="1"/>
  <c r="G1615" i="1" s="1"/>
  <c r="H1614" i="1"/>
  <c r="G1614" i="1"/>
  <c r="C1614" i="1"/>
  <c r="C1613" i="1"/>
  <c r="C1612" i="1"/>
  <c r="H1612" i="1" s="1"/>
  <c r="C1611" i="1"/>
  <c r="G1611" i="1" s="1"/>
  <c r="H1610" i="1"/>
  <c r="C1610" i="1"/>
  <c r="G1610" i="1" s="1"/>
  <c r="C1609" i="1"/>
  <c r="C1608" i="1"/>
  <c r="H1608" i="1" s="1"/>
  <c r="H1607" i="1"/>
  <c r="C1607" i="1"/>
  <c r="G1607" i="1" s="1"/>
  <c r="G1606" i="1"/>
  <c r="C1606" i="1"/>
  <c r="H1606" i="1" s="1"/>
  <c r="C1605" i="1"/>
  <c r="C1604" i="1"/>
  <c r="H1604" i="1" s="1"/>
  <c r="C1603" i="1"/>
  <c r="G1603" i="1" s="1"/>
  <c r="H1602" i="1"/>
  <c r="G1602" i="1"/>
  <c r="C1602" i="1"/>
  <c r="C1600" i="1"/>
  <c r="H1600" i="1" s="1"/>
  <c r="H1599" i="1"/>
  <c r="G1599" i="1"/>
  <c r="C1599" i="1"/>
  <c r="C1598" i="1"/>
  <c r="H1598" i="1" s="1"/>
  <c r="C1597" i="1"/>
  <c r="C1596" i="1"/>
  <c r="H1596" i="1" s="1"/>
  <c r="H1595" i="1"/>
  <c r="C1595" i="1"/>
  <c r="G1595" i="1" s="1"/>
  <c r="C1593" i="1"/>
  <c r="C1592" i="1"/>
  <c r="H1592" i="1" s="1"/>
  <c r="C1591" i="1"/>
  <c r="G1591" i="1" s="1"/>
  <c r="H1590" i="1"/>
  <c r="G1590" i="1"/>
  <c r="C1590" i="1"/>
  <c r="C1589" i="1"/>
  <c r="C1588" i="1"/>
  <c r="H1588" i="1" s="1"/>
  <c r="C1587" i="1"/>
  <c r="G1587" i="1" s="1"/>
  <c r="G1586" i="1"/>
  <c r="C1586" i="1"/>
  <c r="H1586" i="1" s="1"/>
  <c r="C1585" i="1"/>
  <c r="H1583" i="1"/>
  <c r="G1583" i="1"/>
  <c r="C1583" i="1"/>
  <c r="C1581" i="1"/>
  <c r="H1580" i="1"/>
  <c r="G1580" i="1"/>
  <c r="I1580" i="1" s="1"/>
  <c r="D1580" i="1"/>
  <c r="C1580" i="1"/>
  <c r="J1580" i="1" s="1"/>
  <c r="D1579" i="1"/>
  <c r="C1579" i="1"/>
  <c r="H1578" i="1"/>
  <c r="G1578" i="1"/>
  <c r="I1578" i="1" s="1"/>
  <c r="D1578" i="1"/>
  <c r="J1578" i="1" s="1"/>
  <c r="C1578" i="1"/>
  <c r="D1577" i="1"/>
  <c r="C1577" i="1"/>
  <c r="D1576" i="1"/>
  <c r="C1576" i="1"/>
  <c r="H1575" i="1"/>
  <c r="G1575" i="1"/>
  <c r="I1575" i="1" s="1"/>
  <c r="D1575" i="1"/>
  <c r="C1575" i="1"/>
  <c r="J1575" i="1" s="1"/>
  <c r="D1574" i="1"/>
  <c r="C1574" i="1"/>
  <c r="H1573" i="1"/>
  <c r="G1573" i="1"/>
  <c r="I1573" i="1" s="1"/>
  <c r="D1573" i="1"/>
  <c r="C1573" i="1"/>
  <c r="J1573" i="1" s="1"/>
  <c r="D1572" i="1"/>
  <c r="C1572" i="1"/>
  <c r="D1571" i="1"/>
  <c r="C1571" i="1"/>
  <c r="D1570" i="1"/>
  <c r="C1570" i="1"/>
  <c r="H1569" i="1"/>
  <c r="G1569" i="1"/>
  <c r="I1569" i="1" s="1"/>
  <c r="D1569" i="1"/>
  <c r="C1569" i="1"/>
  <c r="J1569" i="1" s="1"/>
  <c r="D1568" i="1"/>
  <c r="C1568" i="1"/>
  <c r="H1567" i="1"/>
  <c r="G1567" i="1"/>
  <c r="I1567" i="1" s="1"/>
  <c r="D1567" i="1"/>
  <c r="C1567" i="1"/>
  <c r="J1567" i="1" s="1"/>
  <c r="D1566" i="1"/>
  <c r="C1566" i="1"/>
  <c r="H1565" i="1"/>
  <c r="G1565" i="1"/>
  <c r="I1565" i="1" s="1"/>
  <c r="D1565" i="1"/>
  <c r="C1565" i="1"/>
  <c r="J1565" i="1" s="1"/>
  <c r="D1564" i="1"/>
  <c r="C1564" i="1"/>
  <c r="H1563" i="1"/>
  <c r="G1563" i="1"/>
  <c r="I1563" i="1" s="1"/>
  <c r="D1563" i="1"/>
  <c r="C1563" i="1"/>
  <c r="J1563" i="1" s="1"/>
  <c r="H1562" i="1"/>
  <c r="G1562" i="1"/>
  <c r="D1562" i="1"/>
  <c r="C1562" i="1"/>
  <c r="D1561" i="1"/>
  <c r="C1561" i="1"/>
  <c r="H1560" i="1"/>
  <c r="G1560" i="1"/>
  <c r="I1560" i="1" s="1"/>
  <c r="D1560" i="1"/>
  <c r="C1560" i="1"/>
  <c r="J1560" i="1" s="1"/>
  <c r="D1559" i="1"/>
  <c r="C1559" i="1"/>
  <c r="H1558" i="1"/>
  <c r="G1558" i="1"/>
  <c r="I1558" i="1" s="1"/>
  <c r="D1558" i="1"/>
  <c r="C1558" i="1"/>
  <c r="J1558" i="1" s="1"/>
  <c r="D1557" i="1"/>
  <c r="C1557" i="1"/>
  <c r="H1556" i="1"/>
  <c r="G1556" i="1"/>
  <c r="I1556" i="1" s="1"/>
  <c r="D1556" i="1"/>
  <c r="C1556" i="1"/>
  <c r="J1556" i="1" s="1"/>
  <c r="H1555" i="1"/>
  <c r="G1555" i="1"/>
  <c r="D1555" i="1"/>
  <c r="C1555" i="1"/>
  <c r="H1554" i="1"/>
  <c r="G1554" i="1"/>
  <c r="D1554" i="1"/>
  <c r="C1554" i="1"/>
  <c r="D1553" i="1"/>
  <c r="C1553" i="1"/>
  <c r="H1552" i="1"/>
  <c r="G1552" i="1"/>
  <c r="I1552" i="1" s="1"/>
  <c r="D1552" i="1"/>
  <c r="C1552" i="1"/>
  <c r="J1552" i="1" s="1"/>
  <c r="D1551" i="1"/>
  <c r="C1551" i="1"/>
  <c r="H1550" i="1"/>
  <c r="G1550" i="1"/>
  <c r="I1550" i="1" s="1"/>
  <c r="D1550" i="1"/>
  <c r="C1550" i="1"/>
  <c r="J1550" i="1" s="1"/>
  <c r="J1549" i="1"/>
  <c r="D1549" i="1"/>
  <c r="C1549" i="1"/>
  <c r="H1548" i="1"/>
  <c r="G1548" i="1"/>
  <c r="D1548" i="1"/>
  <c r="C1548" i="1"/>
  <c r="J1548" i="1" s="1"/>
  <c r="J1547" i="1"/>
  <c r="D1547" i="1"/>
  <c r="C1547" i="1"/>
  <c r="G1546" i="1"/>
  <c r="D1546" i="1"/>
  <c r="C1546" i="1"/>
  <c r="H1545" i="1"/>
  <c r="D1545" i="1"/>
  <c r="C1545" i="1"/>
  <c r="J1544" i="1"/>
  <c r="G1544" i="1"/>
  <c r="D1544" i="1"/>
  <c r="C1544" i="1"/>
  <c r="H1543" i="1"/>
  <c r="D1543" i="1"/>
  <c r="C1543" i="1"/>
  <c r="J1542" i="1"/>
  <c r="G1542" i="1"/>
  <c r="D1542" i="1"/>
  <c r="C1542" i="1"/>
  <c r="H1541" i="1"/>
  <c r="D1541" i="1"/>
  <c r="C1541" i="1"/>
  <c r="J1540" i="1"/>
  <c r="G1540" i="1"/>
  <c r="D1540" i="1"/>
  <c r="C1540" i="1"/>
  <c r="D1539" i="1"/>
  <c r="G1539" i="1" s="1"/>
  <c r="C1539" i="1"/>
  <c r="D1538" i="1"/>
  <c r="G1538" i="1" s="1"/>
  <c r="C1538" i="1"/>
  <c r="H1538" i="1" s="1"/>
  <c r="C1537" i="1"/>
  <c r="D1535" i="1"/>
  <c r="G1535" i="1" s="1"/>
  <c r="C1535" i="1"/>
  <c r="H1535" i="1" s="1"/>
  <c r="G1534" i="1"/>
  <c r="D1534" i="1"/>
  <c r="C1534" i="1"/>
  <c r="H1534" i="1" s="1"/>
  <c r="G1533" i="1"/>
  <c r="D1533" i="1"/>
  <c r="H1533" i="1" s="1"/>
  <c r="C1533" i="1"/>
  <c r="D1532" i="1"/>
  <c r="C1532" i="1"/>
  <c r="D1531" i="1"/>
  <c r="H1531" i="1" s="1"/>
  <c r="C1531" i="1"/>
  <c r="G1530" i="1"/>
  <c r="D1530" i="1"/>
  <c r="H1530" i="1" s="1"/>
  <c r="C1530" i="1"/>
  <c r="G1529" i="1"/>
  <c r="D1529" i="1"/>
  <c r="H1529" i="1" s="1"/>
  <c r="C1529" i="1"/>
  <c r="D1528" i="1"/>
  <c r="C1528" i="1"/>
  <c r="D1527" i="1"/>
  <c r="H1527" i="1" s="1"/>
  <c r="C1527" i="1"/>
  <c r="G1526" i="1"/>
  <c r="D1526" i="1"/>
  <c r="H1526" i="1" s="1"/>
  <c r="C1526" i="1"/>
  <c r="G1525" i="1"/>
  <c r="D1525" i="1"/>
  <c r="H1525" i="1" s="1"/>
  <c r="C1525" i="1"/>
  <c r="D1524" i="1"/>
  <c r="G1523" i="1"/>
  <c r="D1523" i="1"/>
  <c r="H1523" i="1" s="1"/>
  <c r="C1523" i="1"/>
  <c r="G1522" i="1"/>
  <c r="D1522" i="1"/>
  <c r="H1522" i="1" s="1"/>
  <c r="C1522" i="1"/>
  <c r="D1521" i="1"/>
  <c r="C1521" i="1"/>
  <c r="D1520" i="1"/>
  <c r="H1520" i="1" s="1"/>
  <c r="C1520" i="1"/>
  <c r="G1519" i="1"/>
  <c r="D1519" i="1"/>
  <c r="H1519" i="1" s="1"/>
  <c r="C1519" i="1"/>
  <c r="G1518" i="1"/>
  <c r="D1518" i="1"/>
  <c r="H1518" i="1" s="1"/>
  <c r="C1518" i="1"/>
  <c r="D1517" i="1"/>
  <c r="C1517" i="1"/>
  <c r="D1516" i="1"/>
  <c r="H1516" i="1" s="1"/>
  <c r="C1516" i="1"/>
  <c r="G1515" i="1"/>
  <c r="D1515" i="1"/>
  <c r="H1515" i="1" s="1"/>
  <c r="C1515" i="1"/>
  <c r="G1514" i="1"/>
  <c r="D1514" i="1"/>
  <c r="H1514" i="1" s="1"/>
  <c r="C1514" i="1"/>
  <c r="D1513" i="1"/>
  <c r="C1513" i="1"/>
  <c r="D1512" i="1"/>
  <c r="H1512" i="1" s="1"/>
  <c r="C1512" i="1"/>
  <c r="G1511" i="1"/>
  <c r="D1511" i="1"/>
  <c r="H1511" i="1" s="1"/>
  <c r="C1511" i="1"/>
  <c r="G1510" i="1"/>
  <c r="D1510" i="1"/>
  <c r="H1510" i="1" s="1"/>
  <c r="C1510" i="1"/>
  <c r="D1509" i="1"/>
  <c r="C1509" i="1"/>
  <c r="D1508" i="1"/>
  <c r="H1508" i="1" s="1"/>
  <c r="C1508" i="1"/>
  <c r="G1507" i="1"/>
  <c r="D1507" i="1"/>
  <c r="H1507" i="1" s="1"/>
  <c r="C1507" i="1"/>
  <c r="G1506" i="1"/>
  <c r="D1506" i="1"/>
  <c r="H1506" i="1" s="1"/>
  <c r="C1506" i="1"/>
  <c r="D1505" i="1"/>
  <c r="C1505" i="1"/>
  <c r="D1504" i="1"/>
  <c r="H1504" i="1" s="1"/>
  <c r="C1504" i="1"/>
  <c r="G1503" i="1"/>
  <c r="D1503" i="1"/>
  <c r="H1503" i="1" s="1"/>
  <c r="C1503" i="1"/>
  <c r="G1502" i="1"/>
  <c r="D1502" i="1"/>
  <c r="H1502" i="1" s="1"/>
  <c r="C1502" i="1"/>
  <c r="D1501" i="1"/>
  <c r="C1501" i="1"/>
  <c r="D1500" i="1"/>
  <c r="H1500" i="1" s="1"/>
  <c r="C1500" i="1"/>
  <c r="G1499" i="1"/>
  <c r="D1499" i="1"/>
  <c r="H1499" i="1" s="1"/>
  <c r="C1499" i="1"/>
  <c r="G1498" i="1"/>
  <c r="D1498" i="1"/>
  <c r="H1498" i="1" s="1"/>
  <c r="C1498" i="1"/>
  <c r="D1497" i="1"/>
  <c r="C1497" i="1"/>
  <c r="D1496" i="1"/>
  <c r="H1496" i="1" s="1"/>
  <c r="C1496" i="1"/>
  <c r="G1495" i="1"/>
  <c r="D1495" i="1"/>
  <c r="H1495" i="1" s="1"/>
  <c r="C1495" i="1"/>
  <c r="G1494" i="1"/>
  <c r="D1494" i="1"/>
  <c r="H1494" i="1" s="1"/>
  <c r="C1494" i="1"/>
  <c r="D1493" i="1"/>
  <c r="C1493" i="1"/>
  <c r="D1492" i="1"/>
  <c r="H1492" i="1" s="1"/>
  <c r="C1492" i="1"/>
  <c r="G1491" i="1"/>
  <c r="D1491" i="1"/>
  <c r="H1491" i="1" s="1"/>
  <c r="C1491" i="1"/>
  <c r="G1490" i="1"/>
  <c r="D1490" i="1"/>
  <c r="H1490" i="1" s="1"/>
  <c r="C1490" i="1"/>
  <c r="D1489" i="1"/>
  <c r="C1489" i="1"/>
  <c r="D1488" i="1"/>
  <c r="H1488" i="1" s="1"/>
  <c r="C1488" i="1"/>
  <c r="G1487" i="1"/>
  <c r="D1487" i="1"/>
  <c r="H1487" i="1" s="1"/>
  <c r="C1487" i="1"/>
  <c r="G1486" i="1"/>
  <c r="D1486" i="1"/>
  <c r="H1486" i="1" s="1"/>
  <c r="C1486" i="1"/>
  <c r="D1485" i="1"/>
  <c r="C1485" i="1"/>
  <c r="D1484" i="1"/>
  <c r="G1483" i="1"/>
  <c r="D1483" i="1"/>
  <c r="H1483" i="1" s="1"/>
  <c r="C1483" i="1"/>
  <c r="D1482" i="1"/>
  <c r="C1482" i="1"/>
  <c r="D1481" i="1"/>
  <c r="H1481" i="1" s="1"/>
  <c r="C1481" i="1"/>
  <c r="G1480" i="1"/>
  <c r="D1480" i="1"/>
  <c r="H1480" i="1" s="1"/>
  <c r="C1480" i="1"/>
  <c r="G1479" i="1"/>
  <c r="D1479" i="1"/>
  <c r="H1479" i="1" s="1"/>
  <c r="C1479" i="1"/>
  <c r="D1478" i="1"/>
  <c r="C1478" i="1"/>
  <c r="D1477" i="1"/>
  <c r="H1477" i="1" s="1"/>
  <c r="C1477" i="1"/>
  <c r="G1476" i="1"/>
  <c r="D1476" i="1"/>
  <c r="H1476" i="1" s="1"/>
  <c r="C1476" i="1"/>
  <c r="G1475" i="1"/>
  <c r="D1475" i="1"/>
  <c r="H1475" i="1" s="1"/>
  <c r="C1475" i="1"/>
  <c r="D1474" i="1"/>
  <c r="C1474" i="1"/>
  <c r="D1473" i="1"/>
  <c r="H1473" i="1" s="1"/>
  <c r="C1473" i="1"/>
  <c r="G1472" i="1"/>
  <c r="D1472" i="1"/>
  <c r="H1472" i="1" s="1"/>
  <c r="C1472" i="1"/>
  <c r="G1471" i="1"/>
  <c r="D1471" i="1"/>
  <c r="H1471" i="1" s="1"/>
  <c r="C1471" i="1"/>
  <c r="D1470" i="1"/>
  <c r="C1470" i="1"/>
  <c r="D1469" i="1"/>
  <c r="H1469" i="1" s="1"/>
  <c r="C1469" i="1"/>
  <c r="G1468" i="1"/>
  <c r="D1468" i="1"/>
  <c r="H1468" i="1" s="1"/>
  <c r="C1468" i="1"/>
  <c r="G1467" i="1"/>
  <c r="D1467" i="1"/>
  <c r="H1467" i="1" s="1"/>
  <c r="C1467" i="1"/>
  <c r="D1466" i="1"/>
  <c r="H1466" i="1" s="1"/>
  <c r="C1466" i="1"/>
  <c r="D1465" i="1"/>
  <c r="C1465" i="1"/>
  <c r="G1464" i="1"/>
  <c r="D1464" i="1"/>
  <c r="H1464" i="1" s="1"/>
  <c r="C1464" i="1"/>
  <c r="G1463" i="1"/>
  <c r="D1463" i="1"/>
  <c r="H1463" i="1" s="1"/>
  <c r="C1463" i="1"/>
  <c r="G1462" i="1"/>
  <c r="D1462" i="1"/>
  <c r="H1462" i="1" s="1"/>
  <c r="C1462" i="1"/>
  <c r="G1461" i="1"/>
  <c r="D1461" i="1"/>
  <c r="H1461" i="1" s="1"/>
  <c r="C1461" i="1"/>
  <c r="D1460" i="1"/>
  <c r="H1460" i="1" s="1"/>
  <c r="C1460" i="1"/>
  <c r="D1459" i="1"/>
  <c r="H1459" i="1" s="1"/>
  <c r="C1459" i="1"/>
  <c r="G1458" i="1"/>
  <c r="D1458" i="1"/>
  <c r="H1458" i="1" s="1"/>
  <c r="C1458" i="1"/>
  <c r="G1457" i="1"/>
  <c r="D1457" i="1"/>
  <c r="H1457" i="1" s="1"/>
  <c r="C1457" i="1"/>
  <c r="D1456" i="1"/>
  <c r="H1456" i="1" s="1"/>
  <c r="C1456" i="1"/>
  <c r="D1455" i="1"/>
  <c r="H1455" i="1" s="1"/>
  <c r="C1455" i="1"/>
  <c r="G1454" i="1"/>
  <c r="D1454" i="1"/>
  <c r="H1454" i="1" s="1"/>
  <c r="C1454" i="1"/>
  <c r="G1453" i="1"/>
  <c r="D1453" i="1"/>
  <c r="H1453" i="1" s="1"/>
  <c r="C1453" i="1"/>
  <c r="D1452" i="1"/>
  <c r="H1452" i="1" s="1"/>
  <c r="C1452" i="1"/>
  <c r="D1451" i="1"/>
  <c r="H1451" i="1" s="1"/>
  <c r="C1451" i="1"/>
  <c r="G1450" i="1"/>
  <c r="D1450" i="1"/>
  <c r="H1450" i="1" s="1"/>
  <c r="C1450" i="1"/>
  <c r="G1449" i="1"/>
  <c r="D1449" i="1"/>
  <c r="H1449" i="1" s="1"/>
  <c r="C1449" i="1"/>
  <c r="D1448" i="1"/>
  <c r="H1448" i="1" s="1"/>
  <c r="C1448" i="1"/>
  <c r="G1447" i="1"/>
  <c r="D1447" i="1"/>
  <c r="H1447" i="1" s="1"/>
  <c r="C1447" i="1"/>
  <c r="G1446" i="1"/>
  <c r="D1446" i="1"/>
  <c r="H1446" i="1" s="1"/>
  <c r="C1446" i="1"/>
  <c r="G1445" i="1"/>
  <c r="D1445" i="1"/>
  <c r="H1445" i="1" s="1"/>
  <c r="C1445" i="1"/>
  <c r="D1444" i="1"/>
  <c r="H1444" i="1" s="1"/>
  <c r="C1444" i="1"/>
  <c r="G1443" i="1"/>
  <c r="D1443" i="1"/>
  <c r="H1443" i="1" s="1"/>
  <c r="C1443" i="1"/>
  <c r="G1442" i="1"/>
  <c r="D1442" i="1"/>
  <c r="H1442" i="1" s="1"/>
  <c r="C1442" i="1"/>
  <c r="G1441" i="1"/>
  <c r="D1441" i="1"/>
  <c r="H1441" i="1" s="1"/>
  <c r="C1441" i="1"/>
  <c r="D1440" i="1"/>
  <c r="H1440" i="1" s="1"/>
  <c r="C1440" i="1"/>
  <c r="G1439" i="1"/>
  <c r="D1439" i="1"/>
  <c r="H1439" i="1" s="1"/>
  <c r="C1439" i="1"/>
  <c r="G1438" i="1"/>
  <c r="D1438" i="1"/>
  <c r="H1438" i="1" s="1"/>
  <c r="C1438" i="1"/>
  <c r="G1437" i="1"/>
  <c r="D1437" i="1"/>
  <c r="H1437" i="1" s="1"/>
  <c r="C1437" i="1"/>
  <c r="D1436" i="1"/>
  <c r="H1436" i="1" s="1"/>
  <c r="C1436" i="1"/>
  <c r="G1435" i="1"/>
  <c r="D1435" i="1"/>
  <c r="H1435" i="1" s="1"/>
  <c r="C1435" i="1"/>
  <c r="G1434" i="1"/>
  <c r="D1434" i="1"/>
  <c r="H1434" i="1" s="1"/>
  <c r="C1434" i="1"/>
  <c r="G1433" i="1"/>
  <c r="D1433" i="1"/>
  <c r="H1433" i="1" s="1"/>
  <c r="C1433" i="1"/>
  <c r="D1432" i="1"/>
  <c r="H1432" i="1" s="1"/>
  <c r="C1432" i="1"/>
  <c r="G1431" i="1"/>
  <c r="D1431" i="1"/>
  <c r="H1431" i="1" s="1"/>
  <c r="C1431" i="1"/>
  <c r="D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D1276" i="1"/>
  <c r="C1276" i="1"/>
  <c r="D1275" i="1"/>
  <c r="C1275" i="1"/>
  <c r="D1274" i="1"/>
  <c r="C1274" i="1"/>
  <c r="D1273" i="1"/>
  <c r="C1273" i="1"/>
  <c r="H1272" i="1"/>
  <c r="D1272" i="1"/>
  <c r="C1272" i="1"/>
  <c r="G1272" i="1" s="1"/>
  <c r="H1271" i="1"/>
  <c r="D1271" i="1"/>
  <c r="C1271" i="1"/>
  <c r="G1271" i="1" s="1"/>
  <c r="H1270" i="1"/>
  <c r="D1270" i="1"/>
  <c r="C1270" i="1"/>
  <c r="G1270" i="1" s="1"/>
  <c r="H1269" i="1"/>
  <c r="D1269" i="1"/>
  <c r="C1269" i="1"/>
  <c r="G1269" i="1" s="1"/>
  <c r="H1268" i="1"/>
  <c r="D1268" i="1"/>
  <c r="C1268" i="1"/>
  <c r="G1268" i="1" s="1"/>
  <c r="H1267" i="1"/>
  <c r="D1267" i="1"/>
  <c r="C1267" i="1"/>
  <c r="G1267" i="1" s="1"/>
  <c r="H1266" i="1"/>
  <c r="D1266" i="1"/>
  <c r="C1266" i="1"/>
  <c r="G1266" i="1" s="1"/>
  <c r="H1265" i="1"/>
  <c r="D1265" i="1"/>
  <c r="C1265" i="1"/>
  <c r="G1265" i="1" s="1"/>
  <c r="H1264" i="1"/>
  <c r="D1264" i="1"/>
  <c r="C1264" i="1"/>
  <c r="G1264" i="1" s="1"/>
  <c r="H1263" i="1"/>
  <c r="D1263" i="1"/>
  <c r="C1263" i="1"/>
  <c r="G1263" i="1" s="1"/>
  <c r="H1262" i="1"/>
  <c r="D1262" i="1"/>
  <c r="C1262" i="1"/>
  <c r="G1262" i="1" s="1"/>
  <c r="H1261" i="1"/>
  <c r="D1261" i="1"/>
  <c r="C1261" i="1"/>
  <c r="G1261" i="1" s="1"/>
  <c r="H1260" i="1"/>
  <c r="D1260" i="1"/>
  <c r="C1260" i="1"/>
  <c r="G1260" i="1" s="1"/>
  <c r="H1259" i="1"/>
  <c r="D1259" i="1"/>
  <c r="C1259" i="1"/>
  <c r="G1259" i="1" s="1"/>
  <c r="H1258" i="1"/>
  <c r="D1258" i="1"/>
  <c r="C1258" i="1"/>
  <c r="G1258" i="1" s="1"/>
  <c r="H1257" i="1"/>
  <c r="D1257" i="1"/>
  <c r="C1257" i="1"/>
  <c r="G1257" i="1" s="1"/>
  <c r="H1256" i="1"/>
  <c r="D1256" i="1"/>
  <c r="C1256" i="1"/>
  <c r="G1256" i="1" s="1"/>
  <c r="H1255" i="1"/>
  <c r="D1255" i="1"/>
  <c r="C1255" i="1"/>
  <c r="G1255" i="1" s="1"/>
  <c r="H1253" i="1"/>
  <c r="D1253" i="1"/>
  <c r="C1253" i="1"/>
  <c r="G1253" i="1" s="1"/>
  <c r="H1252" i="1"/>
  <c r="D1252" i="1"/>
  <c r="C1252" i="1"/>
  <c r="G1252" i="1" s="1"/>
  <c r="H1251" i="1"/>
  <c r="D1251" i="1"/>
  <c r="C1251" i="1"/>
  <c r="G1251" i="1" s="1"/>
  <c r="H1250" i="1"/>
  <c r="D1250" i="1"/>
  <c r="C1250" i="1"/>
  <c r="G1250" i="1" s="1"/>
  <c r="H1249" i="1"/>
  <c r="D1249" i="1"/>
  <c r="C1249" i="1"/>
  <c r="G1249" i="1" s="1"/>
  <c r="H1248" i="1"/>
  <c r="D1248" i="1"/>
  <c r="C1248" i="1"/>
  <c r="G1248" i="1" s="1"/>
  <c r="H1247" i="1"/>
  <c r="D1247" i="1"/>
  <c r="C1247" i="1"/>
  <c r="G1247" i="1" s="1"/>
  <c r="H1246" i="1"/>
  <c r="D1246" i="1"/>
  <c r="C1246" i="1"/>
  <c r="G1246" i="1" s="1"/>
  <c r="H1245" i="1"/>
  <c r="D1245" i="1"/>
  <c r="C1245" i="1"/>
  <c r="G1245" i="1" s="1"/>
  <c r="H1244" i="1"/>
  <c r="D1244" i="1"/>
  <c r="C1244" i="1"/>
  <c r="G1244" i="1" s="1"/>
  <c r="H1243" i="1"/>
  <c r="D1243" i="1"/>
  <c r="C1243" i="1"/>
  <c r="G1243" i="1" s="1"/>
  <c r="H1242" i="1"/>
  <c r="D1242" i="1"/>
  <c r="C1242" i="1"/>
  <c r="G1242" i="1" s="1"/>
  <c r="H1241" i="1"/>
  <c r="D1241" i="1"/>
  <c r="C1241" i="1"/>
  <c r="G1241" i="1" s="1"/>
  <c r="H1240" i="1"/>
  <c r="D1240" i="1"/>
  <c r="C1240" i="1"/>
  <c r="G1240" i="1" s="1"/>
  <c r="H1239" i="1"/>
  <c r="D1239" i="1"/>
  <c r="C1239" i="1"/>
  <c r="G1239" i="1" s="1"/>
  <c r="H1238" i="1"/>
  <c r="D1238" i="1"/>
  <c r="C1238" i="1"/>
  <c r="G1238" i="1" s="1"/>
  <c r="H1237" i="1"/>
  <c r="D1237" i="1"/>
  <c r="C1237" i="1"/>
  <c r="G1237" i="1" s="1"/>
  <c r="H1236" i="1"/>
  <c r="D1236" i="1"/>
  <c r="C1236" i="1"/>
  <c r="G1236" i="1" s="1"/>
  <c r="H1235" i="1"/>
  <c r="D1235" i="1"/>
  <c r="C1235" i="1"/>
  <c r="G1235" i="1" s="1"/>
  <c r="H1234" i="1"/>
  <c r="D1234" i="1"/>
  <c r="C1234" i="1"/>
  <c r="G1234" i="1" s="1"/>
  <c r="H1233" i="1"/>
  <c r="D1233" i="1"/>
  <c r="C1233" i="1"/>
  <c r="G1233" i="1" s="1"/>
  <c r="H1232" i="1"/>
  <c r="D1232" i="1"/>
  <c r="C1232" i="1"/>
  <c r="G1232" i="1" s="1"/>
  <c r="H1231" i="1"/>
  <c r="D1231" i="1"/>
  <c r="C1231" i="1"/>
  <c r="G1231" i="1" s="1"/>
  <c r="H1230" i="1"/>
  <c r="D1230" i="1"/>
  <c r="C1230" i="1"/>
  <c r="G1230" i="1" s="1"/>
  <c r="H1229" i="1"/>
  <c r="D1229" i="1"/>
  <c r="C1229" i="1"/>
  <c r="G1229" i="1" s="1"/>
  <c r="H1228" i="1"/>
  <c r="D1228" i="1"/>
  <c r="C1228" i="1"/>
  <c r="G1228" i="1" s="1"/>
  <c r="H1227" i="1"/>
  <c r="D1227" i="1"/>
  <c r="C1227" i="1"/>
  <c r="G1227" i="1" s="1"/>
  <c r="H1226" i="1"/>
  <c r="D1226" i="1"/>
  <c r="C1226" i="1"/>
  <c r="G1226" i="1" s="1"/>
  <c r="H1225" i="1"/>
  <c r="D1225" i="1"/>
  <c r="C1225" i="1"/>
  <c r="G1225" i="1" s="1"/>
  <c r="H1224" i="1"/>
  <c r="D1224" i="1"/>
  <c r="C1224" i="1"/>
  <c r="G1224" i="1" s="1"/>
  <c r="H1223" i="1"/>
  <c r="D1223" i="1"/>
  <c r="C1223" i="1"/>
  <c r="G1223" i="1" s="1"/>
  <c r="H1222" i="1"/>
  <c r="D1222" i="1"/>
  <c r="C1222" i="1"/>
  <c r="G1222" i="1" s="1"/>
  <c r="H1221" i="1"/>
  <c r="D1221" i="1"/>
  <c r="C1221" i="1"/>
  <c r="G1221" i="1" s="1"/>
  <c r="H1220" i="1"/>
  <c r="D1220" i="1"/>
  <c r="C1220" i="1"/>
  <c r="G1220" i="1" s="1"/>
  <c r="H1219" i="1"/>
  <c r="D1219" i="1"/>
  <c r="C1219" i="1"/>
  <c r="G1219" i="1" s="1"/>
  <c r="H1218" i="1"/>
  <c r="D1218" i="1"/>
  <c r="C1218" i="1"/>
  <c r="G1218" i="1" s="1"/>
  <c r="H1217" i="1"/>
  <c r="D1217" i="1"/>
  <c r="C1217" i="1"/>
  <c r="G1217" i="1" s="1"/>
  <c r="H1216" i="1"/>
  <c r="D1216" i="1"/>
  <c r="C1216" i="1"/>
  <c r="G1216" i="1" s="1"/>
  <c r="H1215" i="1"/>
  <c r="D1215" i="1"/>
  <c r="C1215" i="1"/>
  <c r="G1215" i="1" s="1"/>
  <c r="H1214" i="1"/>
  <c r="D1214" i="1"/>
  <c r="C1214" i="1"/>
  <c r="G1214" i="1" s="1"/>
  <c r="H1213" i="1"/>
  <c r="D1213" i="1"/>
  <c r="C1213" i="1"/>
  <c r="G1213" i="1" s="1"/>
  <c r="H1212" i="1"/>
  <c r="D1212" i="1"/>
  <c r="C1212" i="1"/>
  <c r="G1212" i="1" s="1"/>
  <c r="H1211" i="1"/>
  <c r="D1211" i="1"/>
  <c r="C1211" i="1"/>
  <c r="G1211" i="1" s="1"/>
  <c r="H1210" i="1"/>
  <c r="D1210" i="1"/>
  <c r="C1210" i="1"/>
  <c r="G1210" i="1" s="1"/>
  <c r="H1209" i="1"/>
  <c r="D1209" i="1"/>
  <c r="C1209" i="1"/>
  <c r="G1209" i="1" s="1"/>
  <c r="H1208" i="1"/>
  <c r="D1208" i="1"/>
  <c r="C1208" i="1"/>
  <c r="G1208" i="1" s="1"/>
  <c r="H1207" i="1"/>
  <c r="D1207" i="1"/>
  <c r="C1207" i="1"/>
  <c r="G1207" i="1" s="1"/>
  <c r="D1206" i="1"/>
  <c r="H1205" i="1"/>
  <c r="D1205" i="1"/>
  <c r="C1205" i="1"/>
  <c r="G1205" i="1" s="1"/>
  <c r="H1204" i="1"/>
  <c r="D1204" i="1"/>
  <c r="C1204" i="1"/>
  <c r="G1204" i="1" s="1"/>
  <c r="H1203" i="1"/>
  <c r="D1203" i="1"/>
  <c r="C1203" i="1"/>
  <c r="G1203" i="1" s="1"/>
  <c r="H1202" i="1"/>
  <c r="D1202" i="1"/>
  <c r="C1202" i="1"/>
  <c r="G1202" i="1" s="1"/>
  <c r="H1201" i="1"/>
  <c r="D1201" i="1"/>
  <c r="C1201" i="1"/>
  <c r="G1201" i="1" s="1"/>
  <c r="H1200" i="1"/>
  <c r="D1200" i="1"/>
  <c r="C1200" i="1"/>
  <c r="G1200" i="1" s="1"/>
  <c r="H1199" i="1"/>
  <c r="D1199" i="1"/>
  <c r="C1199" i="1"/>
  <c r="G1199" i="1" s="1"/>
  <c r="H1198" i="1"/>
  <c r="D1198" i="1"/>
  <c r="C1198" i="1"/>
  <c r="G1198" i="1" s="1"/>
  <c r="H1197" i="1"/>
  <c r="D1197" i="1"/>
  <c r="C1197" i="1"/>
  <c r="G1197" i="1" s="1"/>
  <c r="H1196" i="1"/>
  <c r="D1196" i="1"/>
  <c r="C1196" i="1"/>
  <c r="G1196" i="1" s="1"/>
  <c r="H1195" i="1"/>
  <c r="D1195" i="1"/>
  <c r="C1195" i="1"/>
  <c r="G1195" i="1" s="1"/>
  <c r="H1194" i="1"/>
  <c r="D1194" i="1"/>
  <c r="C1194" i="1"/>
  <c r="G1194" i="1" s="1"/>
  <c r="H1193" i="1"/>
  <c r="D1193" i="1"/>
  <c r="C1193" i="1"/>
  <c r="G1193" i="1" s="1"/>
  <c r="H1192" i="1"/>
  <c r="D1192" i="1"/>
  <c r="C1192" i="1"/>
  <c r="G1192" i="1" s="1"/>
  <c r="H1191" i="1"/>
  <c r="D1191" i="1"/>
  <c r="C1191" i="1"/>
  <c r="G1191" i="1" s="1"/>
  <c r="H1190" i="1"/>
  <c r="D1190" i="1"/>
  <c r="C1190" i="1"/>
  <c r="G1190" i="1" s="1"/>
  <c r="H1189" i="1"/>
  <c r="D1189" i="1"/>
  <c r="C1189" i="1"/>
  <c r="G1189" i="1" s="1"/>
  <c r="H1188" i="1"/>
  <c r="D1188" i="1"/>
  <c r="C1188" i="1"/>
  <c r="G1188" i="1" s="1"/>
  <c r="H1187" i="1"/>
  <c r="D1187" i="1"/>
  <c r="C1187" i="1"/>
  <c r="G1187" i="1" s="1"/>
  <c r="H1186" i="1"/>
  <c r="D1186" i="1"/>
  <c r="C1186" i="1"/>
  <c r="G1186" i="1" s="1"/>
  <c r="H1185" i="1"/>
  <c r="D1185" i="1"/>
  <c r="C1185" i="1"/>
  <c r="G1185" i="1" s="1"/>
  <c r="H1184" i="1"/>
  <c r="D1184" i="1"/>
  <c r="C1184" i="1"/>
  <c r="G1184" i="1" s="1"/>
  <c r="H1183" i="1"/>
  <c r="D1183" i="1"/>
  <c r="C1183" i="1"/>
  <c r="G1183" i="1" s="1"/>
  <c r="H1182" i="1"/>
  <c r="D1182" i="1"/>
  <c r="C1182" i="1"/>
  <c r="G1182" i="1" s="1"/>
  <c r="D1181" i="1"/>
  <c r="H1178" i="1"/>
  <c r="D1178" i="1"/>
  <c r="C1178" i="1"/>
  <c r="G1178" i="1" s="1"/>
  <c r="H1177" i="1"/>
  <c r="D1177" i="1"/>
  <c r="C1177" i="1"/>
  <c r="G1177" i="1" s="1"/>
  <c r="H1176" i="1"/>
  <c r="D1176" i="1"/>
  <c r="C1176" i="1"/>
  <c r="G1176" i="1" s="1"/>
  <c r="H1175" i="1"/>
  <c r="D1175" i="1"/>
  <c r="C1175" i="1"/>
  <c r="G1175" i="1" s="1"/>
  <c r="H1174" i="1"/>
  <c r="D1174" i="1"/>
  <c r="C1174" i="1"/>
  <c r="G1174" i="1" s="1"/>
  <c r="H1173" i="1"/>
  <c r="D1173" i="1"/>
  <c r="C1173" i="1"/>
  <c r="G1173" i="1" s="1"/>
  <c r="H1172" i="1"/>
  <c r="D1172" i="1"/>
  <c r="C1172" i="1"/>
  <c r="G1172" i="1" s="1"/>
  <c r="H1171" i="1"/>
  <c r="D1171" i="1"/>
  <c r="C1171" i="1"/>
  <c r="G1171" i="1" s="1"/>
  <c r="H1170" i="1"/>
  <c r="D1170" i="1"/>
  <c r="C1170" i="1"/>
  <c r="G1170" i="1" s="1"/>
  <c r="H1169" i="1"/>
  <c r="D1169" i="1"/>
  <c r="C1169" i="1"/>
  <c r="G1169" i="1" s="1"/>
  <c r="H1168" i="1"/>
  <c r="D1168" i="1"/>
  <c r="C1168" i="1"/>
  <c r="G1168" i="1" s="1"/>
  <c r="H1167" i="1"/>
  <c r="D1167" i="1"/>
  <c r="C1167" i="1"/>
  <c r="G1167" i="1" s="1"/>
  <c r="H1166" i="1"/>
  <c r="D1166" i="1"/>
  <c r="C1166" i="1"/>
  <c r="G1166" i="1" s="1"/>
  <c r="H1165" i="1"/>
  <c r="D1165" i="1"/>
  <c r="C1165" i="1"/>
  <c r="G1165" i="1" s="1"/>
  <c r="H1164" i="1"/>
  <c r="D1164" i="1"/>
  <c r="C1164" i="1"/>
  <c r="G1164" i="1" s="1"/>
  <c r="H1163" i="1"/>
  <c r="D1163" i="1"/>
  <c r="C1163" i="1"/>
  <c r="G1163" i="1" s="1"/>
  <c r="H1162" i="1"/>
  <c r="D1162" i="1"/>
  <c r="C1162" i="1"/>
  <c r="G1162" i="1" s="1"/>
  <c r="H1161" i="1"/>
  <c r="D1161" i="1"/>
  <c r="C1161" i="1"/>
  <c r="G1161" i="1" s="1"/>
  <c r="H1160" i="1"/>
  <c r="D1160" i="1"/>
  <c r="C1160" i="1"/>
  <c r="G1160" i="1" s="1"/>
  <c r="H1159" i="1"/>
  <c r="D1159" i="1"/>
  <c r="C1159" i="1"/>
  <c r="G1159" i="1" s="1"/>
  <c r="H1158" i="1"/>
  <c r="D1158" i="1"/>
  <c r="C1158" i="1"/>
  <c r="G1158" i="1" s="1"/>
  <c r="H1157" i="1"/>
  <c r="D1157" i="1"/>
  <c r="C1157" i="1"/>
  <c r="G1157" i="1" s="1"/>
  <c r="H1156" i="1"/>
  <c r="D1156" i="1"/>
  <c r="C1156" i="1"/>
  <c r="G1156" i="1" s="1"/>
  <c r="H1155" i="1"/>
  <c r="D1155" i="1"/>
  <c r="C1155" i="1"/>
  <c r="G1155" i="1" s="1"/>
  <c r="H1154" i="1"/>
  <c r="D1154" i="1"/>
  <c r="C1154" i="1"/>
  <c r="G1154" i="1" s="1"/>
  <c r="H1153" i="1"/>
  <c r="D1153" i="1"/>
  <c r="C1153" i="1"/>
  <c r="G1153" i="1" s="1"/>
  <c r="H1152" i="1"/>
  <c r="D1152" i="1"/>
  <c r="C1152" i="1"/>
  <c r="G1152" i="1" s="1"/>
  <c r="H1151" i="1"/>
  <c r="D1151" i="1"/>
  <c r="C1151" i="1"/>
  <c r="G1151" i="1" s="1"/>
  <c r="H1150" i="1"/>
  <c r="D1150" i="1"/>
  <c r="C1150" i="1"/>
  <c r="G1150" i="1" s="1"/>
  <c r="H1149" i="1"/>
  <c r="D1149" i="1"/>
  <c r="C1149" i="1"/>
  <c r="G1149" i="1" s="1"/>
  <c r="H1148" i="1"/>
  <c r="D1148" i="1"/>
  <c r="C1148" i="1"/>
  <c r="G1148" i="1" s="1"/>
  <c r="H1147" i="1"/>
  <c r="D1147" i="1"/>
  <c r="C1147" i="1"/>
  <c r="G1147" i="1" s="1"/>
  <c r="H1146" i="1"/>
  <c r="D1146" i="1"/>
  <c r="C1146" i="1"/>
  <c r="G1146" i="1" s="1"/>
  <c r="H1145" i="1"/>
  <c r="D1145" i="1"/>
  <c r="C1145" i="1"/>
  <c r="G1145" i="1" s="1"/>
  <c r="H1144" i="1"/>
  <c r="D1144" i="1"/>
  <c r="C1144" i="1"/>
  <c r="G1144" i="1" s="1"/>
  <c r="H1143" i="1"/>
  <c r="D1143" i="1"/>
  <c r="C1143" i="1"/>
  <c r="G1143" i="1" s="1"/>
  <c r="H1142" i="1"/>
  <c r="D1142" i="1"/>
  <c r="C1142" i="1"/>
  <c r="G1142" i="1" s="1"/>
  <c r="H1141" i="1"/>
  <c r="D1141" i="1"/>
  <c r="C1141" i="1"/>
  <c r="G1141" i="1" s="1"/>
  <c r="D1140" i="1"/>
  <c r="H1139" i="1"/>
  <c r="D1139" i="1"/>
  <c r="C1139" i="1"/>
  <c r="G1139" i="1" s="1"/>
  <c r="H1138" i="1"/>
  <c r="D1138" i="1"/>
  <c r="C1138" i="1"/>
  <c r="G1138" i="1" s="1"/>
  <c r="H1137" i="1"/>
  <c r="D1137" i="1"/>
  <c r="C1137" i="1"/>
  <c r="G1137" i="1" s="1"/>
  <c r="H1136" i="1"/>
  <c r="D1136" i="1"/>
  <c r="C1136" i="1"/>
  <c r="G1136" i="1" s="1"/>
  <c r="H1135" i="1"/>
  <c r="D1135" i="1"/>
  <c r="C1135" i="1"/>
  <c r="G1135" i="1" s="1"/>
  <c r="H1134" i="1"/>
  <c r="D1134" i="1"/>
  <c r="C1134" i="1"/>
  <c r="G1134" i="1" s="1"/>
  <c r="H1133" i="1"/>
  <c r="D1133" i="1"/>
  <c r="C1133" i="1"/>
  <c r="G1133" i="1" s="1"/>
  <c r="H1132" i="1"/>
  <c r="D1132" i="1"/>
  <c r="C1132" i="1"/>
  <c r="G1132" i="1" s="1"/>
  <c r="H1131" i="1"/>
  <c r="D1131" i="1"/>
  <c r="C1131" i="1"/>
  <c r="G1131" i="1" s="1"/>
  <c r="H1130" i="1"/>
  <c r="D1130" i="1"/>
  <c r="C1130" i="1"/>
  <c r="G1130" i="1" s="1"/>
  <c r="H1129" i="1"/>
  <c r="D1129" i="1"/>
  <c r="C1129" i="1"/>
  <c r="G1129" i="1" s="1"/>
  <c r="H1128" i="1"/>
  <c r="D1128" i="1"/>
  <c r="C1128" i="1"/>
  <c r="G1128" i="1" s="1"/>
  <c r="H1127" i="1"/>
  <c r="D1127" i="1"/>
  <c r="C1127" i="1"/>
  <c r="G1127" i="1" s="1"/>
  <c r="H1126" i="1"/>
  <c r="D1126" i="1"/>
  <c r="C1126" i="1"/>
  <c r="G1126" i="1" s="1"/>
  <c r="H1125" i="1"/>
  <c r="D1125" i="1"/>
  <c r="C1125" i="1"/>
  <c r="G1125" i="1" s="1"/>
  <c r="H1124" i="1"/>
  <c r="D1124" i="1"/>
  <c r="C1124" i="1"/>
  <c r="G1124" i="1" s="1"/>
  <c r="H1123" i="1"/>
  <c r="D1123" i="1"/>
  <c r="C1123" i="1"/>
  <c r="G1123" i="1" s="1"/>
  <c r="H1122" i="1"/>
  <c r="D1122" i="1"/>
  <c r="C1122" i="1"/>
  <c r="G1122" i="1" s="1"/>
  <c r="H1121" i="1"/>
  <c r="D1121" i="1"/>
  <c r="C1121" i="1"/>
  <c r="G1121" i="1" s="1"/>
  <c r="H1120" i="1"/>
  <c r="D1120" i="1"/>
  <c r="C1120" i="1"/>
  <c r="G1120" i="1" s="1"/>
  <c r="H1119" i="1"/>
  <c r="D1119" i="1"/>
  <c r="C1119" i="1"/>
  <c r="G1119" i="1" s="1"/>
  <c r="H1118" i="1"/>
  <c r="D1118" i="1"/>
  <c r="C1118" i="1"/>
  <c r="G1118" i="1" s="1"/>
  <c r="H1117" i="1"/>
  <c r="D1117" i="1"/>
  <c r="C1117" i="1"/>
  <c r="G1117" i="1" s="1"/>
  <c r="H1116" i="1"/>
  <c r="D1116" i="1"/>
  <c r="C1116" i="1"/>
  <c r="G1116" i="1" s="1"/>
  <c r="H1115" i="1"/>
  <c r="D1115" i="1"/>
  <c r="C1115" i="1"/>
  <c r="G1115" i="1" s="1"/>
  <c r="H1114" i="1"/>
  <c r="D1114" i="1"/>
  <c r="C1114" i="1"/>
  <c r="G1114" i="1" s="1"/>
  <c r="H1113" i="1"/>
  <c r="D1113" i="1"/>
  <c r="C1113" i="1"/>
  <c r="G1113" i="1" s="1"/>
  <c r="H1112" i="1"/>
  <c r="D1112" i="1"/>
  <c r="C1112" i="1"/>
  <c r="G1112" i="1" s="1"/>
  <c r="D1111" i="1"/>
  <c r="C1111" i="1"/>
  <c r="G1111" i="1" s="1"/>
  <c r="D1110" i="1"/>
  <c r="C1110" i="1"/>
  <c r="G1110" i="1" s="1"/>
  <c r="H1109" i="1"/>
  <c r="D1109" i="1"/>
  <c r="C1109" i="1"/>
  <c r="G1109" i="1" s="1"/>
  <c r="H1108" i="1"/>
  <c r="D1108" i="1"/>
  <c r="C1108" i="1"/>
  <c r="G1108" i="1" s="1"/>
  <c r="D1107" i="1"/>
  <c r="C1107" i="1"/>
  <c r="G1107" i="1" s="1"/>
  <c r="D1106" i="1"/>
  <c r="C1106" i="1"/>
  <c r="G1106" i="1" s="1"/>
  <c r="H1105" i="1"/>
  <c r="D1105" i="1"/>
  <c r="C1105" i="1"/>
  <c r="G1105" i="1" s="1"/>
  <c r="H1104" i="1"/>
  <c r="D1104" i="1"/>
  <c r="C1104" i="1"/>
  <c r="G1104" i="1" s="1"/>
  <c r="D1103" i="1"/>
  <c r="C1103" i="1"/>
  <c r="G1103" i="1" s="1"/>
  <c r="D1102" i="1"/>
  <c r="C1102" i="1"/>
  <c r="G1102" i="1" s="1"/>
  <c r="H1101" i="1"/>
  <c r="D1101" i="1"/>
  <c r="C1101" i="1"/>
  <c r="G1101" i="1" s="1"/>
  <c r="H1100" i="1"/>
  <c r="D1100" i="1"/>
  <c r="C1100" i="1"/>
  <c r="G1100" i="1" s="1"/>
  <c r="D1099" i="1"/>
  <c r="C1099" i="1"/>
  <c r="G1099" i="1" s="1"/>
  <c r="D1098" i="1"/>
  <c r="C1098" i="1"/>
  <c r="G1098" i="1" s="1"/>
  <c r="H1097" i="1"/>
  <c r="D1097" i="1"/>
  <c r="C1097" i="1"/>
  <c r="G1097" i="1" s="1"/>
  <c r="H1096" i="1"/>
  <c r="D1096" i="1"/>
  <c r="C1096" i="1"/>
  <c r="G1096" i="1" s="1"/>
  <c r="D1095" i="1"/>
  <c r="C1095" i="1"/>
  <c r="G1095" i="1" s="1"/>
  <c r="D1094" i="1"/>
  <c r="C1094" i="1"/>
  <c r="G1094" i="1" s="1"/>
  <c r="D1093" i="1"/>
  <c r="H1092" i="1"/>
  <c r="D1092" i="1"/>
  <c r="C1092" i="1"/>
  <c r="G1092" i="1" s="1"/>
  <c r="D1091" i="1"/>
  <c r="C1091" i="1"/>
  <c r="G1091" i="1" s="1"/>
  <c r="D1090" i="1"/>
  <c r="C1090" i="1"/>
  <c r="G1090" i="1" s="1"/>
  <c r="H1089" i="1"/>
  <c r="D1089" i="1"/>
  <c r="C1089" i="1"/>
  <c r="G1089" i="1" s="1"/>
  <c r="H1088" i="1"/>
  <c r="D1088" i="1"/>
  <c r="C1088" i="1"/>
  <c r="G1088" i="1" s="1"/>
  <c r="D1087" i="1"/>
  <c r="C1087" i="1"/>
  <c r="G1087" i="1" s="1"/>
  <c r="D1086" i="1"/>
  <c r="C1086" i="1"/>
  <c r="G1086" i="1" s="1"/>
  <c r="H1085" i="1"/>
  <c r="D1085" i="1"/>
  <c r="C1085" i="1"/>
  <c r="G1085" i="1" s="1"/>
  <c r="H1084" i="1"/>
  <c r="D1084" i="1"/>
  <c r="C1084" i="1"/>
  <c r="G1084" i="1" s="1"/>
  <c r="D1083" i="1"/>
  <c r="C1083" i="1"/>
  <c r="G1083" i="1" s="1"/>
  <c r="D1082" i="1"/>
  <c r="C1082" i="1"/>
  <c r="G1082" i="1" s="1"/>
  <c r="H1081" i="1"/>
  <c r="D1081" i="1"/>
  <c r="C1081" i="1"/>
  <c r="G1081" i="1" s="1"/>
  <c r="H1080" i="1"/>
  <c r="D1080" i="1"/>
  <c r="C1080" i="1"/>
  <c r="G1080" i="1" s="1"/>
  <c r="D1079" i="1"/>
  <c r="C1079" i="1"/>
  <c r="G1079" i="1" s="1"/>
  <c r="D1078" i="1"/>
  <c r="C1078" i="1"/>
  <c r="G1078" i="1" s="1"/>
  <c r="H1077" i="1"/>
  <c r="D1077" i="1"/>
  <c r="C1077" i="1"/>
  <c r="G1077" i="1" s="1"/>
  <c r="H1076" i="1"/>
  <c r="D1076" i="1"/>
  <c r="C1076" i="1"/>
  <c r="G1076" i="1" s="1"/>
  <c r="C1075" i="1"/>
  <c r="D1073" i="1"/>
  <c r="C1073" i="1"/>
  <c r="G1073" i="1" s="1"/>
  <c r="D1072" i="1"/>
  <c r="C1072" i="1"/>
  <c r="G1072" i="1" s="1"/>
  <c r="H1071" i="1"/>
  <c r="D1071" i="1"/>
  <c r="C1071" i="1"/>
  <c r="G1071" i="1" s="1"/>
  <c r="H1070" i="1"/>
  <c r="D1070" i="1"/>
  <c r="C1070" i="1"/>
  <c r="G1070" i="1" s="1"/>
  <c r="D1069" i="1"/>
  <c r="C1069" i="1"/>
  <c r="G1069" i="1" s="1"/>
  <c r="D1068" i="1"/>
  <c r="C1068" i="1"/>
  <c r="G1068" i="1" s="1"/>
  <c r="H1067" i="1"/>
  <c r="D1067" i="1"/>
  <c r="C1067" i="1"/>
  <c r="G1067" i="1" s="1"/>
  <c r="H1066" i="1"/>
  <c r="D1066" i="1"/>
  <c r="C1066" i="1"/>
  <c r="G1066" i="1" s="1"/>
  <c r="D1065" i="1"/>
  <c r="C1065" i="1"/>
  <c r="G1065" i="1" s="1"/>
  <c r="D1064" i="1"/>
  <c r="C1064" i="1"/>
  <c r="G1064" i="1" s="1"/>
  <c r="H1063" i="1"/>
  <c r="D1063" i="1"/>
  <c r="C1063" i="1"/>
  <c r="G1063" i="1" s="1"/>
  <c r="H1062" i="1"/>
  <c r="D1062" i="1"/>
  <c r="C1062" i="1"/>
  <c r="G1062" i="1" s="1"/>
  <c r="D1061" i="1"/>
  <c r="C1061" i="1"/>
  <c r="G1061" i="1" s="1"/>
  <c r="D1060" i="1"/>
  <c r="C1060" i="1"/>
  <c r="G1060" i="1" s="1"/>
  <c r="H1059" i="1"/>
  <c r="D1059" i="1"/>
  <c r="C1059" i="1"/>
  <c r="G1059" i="1" s="1"/>
  <c r="H1058" i="1"/>
  <c r="D1058" i="1"/>
  <c r="C1058" i="1"/>
  <c r="G1058" i="1" s="1"/>
  <c r="D1057" i="1"/>
  <c r="C1057" i="1"/>
  <c r="G1057" i="1" s="1"/>
  <c r="D1056" i="1"/>
  <c r="C1056" i="1"/>
  <c r="G1056" i="1" s="1"/>
  <c r="H1055" i="1"/>
  <c r="D1055" i="1"/>
  <c r="C1055" i="1"/>
  <c r="G1055" i="1" s="1"/>
  <c r="H1054" i="1"/>
  <c r="D1054" i="1"/>
  <c r="C1054" i="1"/>
  <c r="G1054" i="1" s="1"/>
  <c r="D1053" i="1"/>
  <c r="C1053" i="1"/>
  <c r="G1053" i="1" s="1"/>
  <c r="D1052" i="1"/>
  <c r="C1052" i="1"/>
  <c r="G1052" i="1" s="1"/>
  <c r="H1051" i="1"/>
  <c r="D1051" i="1"/>
  <c r="C1051" i="1"/>
  <c r="G1051" i="1" s="1"/>
  <c r="H1050" i="1"/>
  <c r="D1050" i="1"/>
  <c r="C1050" i="1"/>
  <c r="G1050" i="1" s="1"/>
  <c r="D1049" i="1"/>
  <c r="C1049" i="1"/>
  <c r="G1049" i="1" s="1"/>
  <c r="D1048" i="1"/>
  <c r="C1048" i="1"/>
  <c r="G1048" i="1" s="1"/>
  <c r="H1047" i="1"/>
  <c r="D1047" i="1"/>
  <c r="C1047" i="1"/>
  <c r="G1047" i="1" s="1"/>
  <c r="H1046" i="1"/>
  <c r="D1046" i="1"/>
  <c r="C1046" i="1"/>
  <c r="G1046" i="1" s="1"/>
  <c r="D1045" i="1"/>
  <c r="C1045" i="1"/>
  <c r="G1045" i="1" s="1"/>
  <c r="D1044" i="1"/>
  <c r="C1044" i="1"/>
  <c r="G1044" i="1" s="1"/>
  <c r="H1043" i="1"/>
  <c r="D1043" i="1"/>
  <c r="C1043" i="1"/>
  <c r="G1043" i="1" s="1"/>
  <c r="H1042" i="1"/>
  <c r="D1042" i="1"/>
  <c r="C1042" i="1"/>
  <c r="G1042" i="1" s="1"/>
  <c r="D1041" i="1"/>
  <c r="C1041" i="1"/>
  <c r="G1041" i="1" s="1"/>
  <c r="D1040" i="1"/>
  <c r="C1040" i="1"/>
  <c r="G1040" i="1" s="1"/>
  <c r="H1039" i="1"/>
  <c r="D1039" i="1"/>
  <c r="C1039" i="1"/>
  <c r="G1039" i="1" s="1"/>
  <c r="H1038" i="1"/>
  <c r="D1038" i="1"/>
  <c r="C1038" i="1"/>
  <c r="G1038" i="1" s="1"/>
  <c r="D1037" i="1"/>
  <c r="C1037" i="1"/>
  <c r="G1037" i="1" s="1"/>
  <c r="D1036" i="1"/>
  <c r="C1036" i="1"/>
  <c r="G1036" i="1" s="1"/>
  <c r="H1035" i="1"/>
  <c r="D1035" i="1"/>
  <c r="C1035" i="1"/>
  <c r="G1035" i="1" s="1"/>
  <c r="H1034" i="1"/>
  <c r="D1034" i="1"/>
  <c r="C1034" i="1"/>
  <c r="G1034" i="1" s="1"/>
  <c r="D1033" i="1"/>
  <c r="C1033" i="1"/>
  <c r="G1033" i="1" s="1"/>
  <c r="D1032" i="1"/>
  <c r="C1032" i="1"/>
  <c r="G1032" i="1" s="1"/>
  <c r="H1031" i="1"/>
  <c r="D1031" i="1"/>
  <c r="C1031" i="1"/>
  <c r="G1031" i="1" s="1"/>
  <c r="H1030" i="1"/>
  <c r="D1030" i="1"/>
  <c r="C1030" i="1"/>
  <c r="G1030" i="1" s="1"/>
  <c r="D1029" i="1"/>
  <c r="C1029" i="1"/>
  <c r="G1029" i="1" s="1"/>
  <c r="D1028" i="1"/>
  <c r="C1028" i="1"/>
  <c r="G1028" i="1" s="1"/>
  <c r="H1027" i="1"/>
  <c r="D1027" i="1"/>
  <c r="C1027" i="1"/>
  <c r="G1027" i="1" s="1"/>
  <c r="H1026" i="1"/>
  <c r="D1026" i="1"/>
  <c r="C1026" i="1"/>
  <c r="G1026" i="1" s="1"/>
  <c r="D1025" i="1"/>
  <c r="C1025" i="1"/>
  <c r="G1025" i="1" s="1"/>
  <c r="D1024" i="1"/>
  <c r="C1024" i="1"/>
  <c r="G1024" i="1" s="1"/>
  <c r="H1023" i="1"/>
  <c r="D1023" i="1"/>
  <c r="C1023" i="1"/>
  <c r="G1023" i="1" s="1"/>
  <c r="H1022" i="1"/>
  <c r="D1022" i="1"/>
  <c r="C1022" i="1"/>
  <c r="G1022" i="1" s="1"/>
  <c r="D1021" i="1"/>
  <c r="C1021" i="1"/>
  <c r="G1021" i="1" s="1"/>
  <c r="D1020" i="1"/>
  <c r="C1020" i="1"/>
  <c r="G1020" i="1" s="1"/>
  <c r="H1019" i="1"/>
  <c r="D1019" i="1"/>
  <c r="C1019" i="1"/>
  <c r="G1019" i="1" s="1"/>
  <c r="H1018" i="1"/>
  <c r="D1018" i="1"/>
  <c r="C1018" i="1"/>
  <c r="G1018" i="1" s="1"/>
  <c r="D1017" i="1"/>
  <c r="D1016" i="1"/>
  <c r="C1016" i="1"/>
  <c r="G1016" i="1" s="1"/>
  <c r="H1015" i="1"/>
  <c r="D1015" i="1"/>
  <c r="C1015" i="1"/>
  <c r="G1015" i="1" s="1"/>
  <c r="H1014" i="1"/>
  <c r="D1014" i="1"/>
  <c r="C1014" i="1"/>
  <c r="G1014" i="1" s="1"/>
  <c r="D1013" i="1"/>
  <c r="C1013" i="1"/>
  <c r="G1013" i="1" s="1"/>
  <c r="D1012" i="1"/>
  <c r="D1010" i="1"/>
  <c r="C1010" i="1"/>
  <c r="G1010" i="1" s="1"/>
  <c r="D1009" i="1"/>
  <c r="C1009" i="1"/>
  <c r="G1009" i="1" s="1"/>
  <c r="H1008" i="1"/>
  <c r="D1008" i="1"/>
  <c r="C1008" i="1"/>
  <c r="G1008" i="1" s="1"/>
  <c r="H1007" i="1"/>
  <c r="D1007" i="1"/>
  <c r="C1007" i="1"/>
  <c r="G1007" i="1" s="1"/>
  <c r="D1006" i="1"/>
  <c r="C1006" i="1"/>
  <c r="G1006" i="1" s="1"/>
  <c r="D1005" i="1"/>
  <c r="C1005" i="1"/>
  <c r="G1005" i="1" s="1"/>
  <c r="H1004" i="1"/>
  <c r="D1004" i="1"/>
  <c r="C1004" i="1"/>
  <c r="G1004" i="1" s="1"/>
  <c r="H1003" i="1"/>
  <c r="D1003" i="1"/>
  <c r="C1003" i="1"/>
  <c r="G1003" i="1" s="1"/>
  <c r="D1002" i="1"/>
  <c r="C1002" i="1"/>
  <c r="G1002" i="1" s="1"/>
  <c r="D1001" i="1"/>
  <c r="C1001" i="1"/>
  <c r="G1001" i="1" s="1"/>
  <c r="H1000" i="1"/>
  <c r="D1000" i="1"/>
  <c r="C1000" i="1"/>
  <c r="G1000" i="1" s="1"/>
  <c r="H999" i="1"/>
  <c r="D999" i="1"/>
  <c r="C999" i="1"/>
  <c r="G999" i="1" s="1"/>
  <c r="D998" i="1"/>
  <c r="C998" i="1"/>
  <c r="G998" i="1" s="1"/>
  <c r="D997" i="1"/>
  <c r="C997" i="1"/>
  <c r="G997" i="1" s="1"/>
  <c r="H996" i="1"/>
  <c r="D996" i="1"/>
  <c r="C996" i="1"/>
  <c r="G996" i="1" s="1"/>
  <c r="H995" i="1"/>
  <c r="D995" i="1"/>
  <c r="C995" i="1"/>
  <c r="G995" i="1" s="1"/>
  <c r="D994" i="1"/>
  <c r="C994" i="1"/>
  <c r="G994" i="1" s="1"/>
  <c r="D993" i="1"/>
  <c r="C993" i="1"/>
  <c r="G993" i="1" s="1"/>
  <c r="H992" i="1"/>
  <c r="D992" i="1"/>
  <c r="C992" i="1"/>
  <c r="G992" i="1" s="1"/>
  <c r="H991" i="1"/>
  <c r="D991" i="1"/>
  <c r="C991" i="1"/>
  <c r="G991" i="1" s="1"/>
  <c r="D990" i="1"/>
  <c r="C990" i="1"/>
  <c r="G990" i="1" s="1"/>
  <c r="D989" i="1"/>
  <c r="C989" i="1"/>
  <c r="G989" i="1" s="1"/>
  <c r="H988" i="1"/>
  <c r="D988" i="1"/>
  <c r="C988" i="1"/>
  <c r="G988" i="1" s="1"/>
  <c r="H987" i="1"/>
  <c r="D987" i="1"/>
  <c r="C987" i="1"/>
  <c r="G987" i="1" s="1"/>
  <c r="D986" i="1"/>
  <c r="C986" i="1"/>
  <c r="D985" i="1"/>
  <c r="C985" i="1"/>
  <c r="G985" i="1" s="1"/>
  <c r="H984" i="1"/>
  <c r="D984" i="1"/>
  <c r="C984" i="1"/>
  <c r="G984" i="1" s="1"/>
  <c r="H983" i="1"/>
  <c r="D983" i="1"/>
  <c r="C983" i="1"/>
  <c r="G983" i="1" s="1"/>
  <c r="D982" i="1"/>
  <c r="C982" i="1"/>
  <c r="D981" i="1"/>
  <c r="C981" i="1"/>
  <c r="G981" i="1" s="1"/>
  <c r="H980" i="1"/>
  <c r="D980" i="1"/>
  <c r="C980" i="1"/>
  <c r="G980" i="1" s="1"/>
  <c r="H979" i="1"/>
  <c r="D979" i="1"/>
  <c r="C979" i="1"/>
  <c r="G979" i="1" s="1"/>
  <c r="D978" i="1"/>
  <c r="C978" i="1"/>
  <c r="D977" i="1"/>
  <c r="C977" i="1"/>
  <c r="G977" i="1" s="1"/>
  <c r="H976" i="1"/>
  <c r="D976" i="1"/>
  <c r="C976" i="1"/>
  <c r="G976" i="1" s="1"/>
  <c r="H975" i="1"/>
  <c r="D975" i="1"/>
  <c r="C975" i="1"/>
  <c r="G975" i="1" s="1"/>
  <c r="D974" i="1"/>
  <c r="C974" i="1"/>
  <c r="D973" i="1"/>
  <c r="C973" i="1"/>
  <c r="G973" i="1" s="1"/>
  <c r="H972" i="1"/>
  <c r="D972" i="1"/>
  <c r="C972" i="1"/>
  <c r="G972" i="1" s="1"/>
  <c r="H971" i="1"/>
  <c r="D971" i="1"/>
  <c r="C971" i="1"/>
  <c r="G971" i="1" s="1"/>
  <c r="D970" i="1"/>
  <c r="C970" i="1"/>
  <c r="D969" i="1"/>
  <c r="C969" i="1"/>
  <c r="G969" i="1" s="1"/>
  <c r="H968" i="1"/>
  <c r="D968" i="1"/>
  <c r="C968" i="1"/>
  <c r="G968" i="1" s="1"/>
  <c r="H967" i="1"/>
  <c r="D967" i="1"/>
  <c r="C967" i="1"/>
  <c r="G967" i="1" s="1"/>
  <c r="D966" i="1"/>
  <c r="C966" i="1"/>
  <c r="D965" i="1"/>
  <c r="C965" i="1"/>
  <c r="G965" i="1" s="1"/>
  <c r="H964" i="1"/>
  <c r="D964" i="1"/>
  <c r="C964" i="1"/>
  <c r="G964" i="1" s="1"/>
  <c r="H963" i="1"/>
  <c r="D963" i="1"/>
  <c r="C963" i="1"/>
  <c r="G963" i="1" s="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G661" i="1"/>
  <c r="D661" i="1"/>
  <c r="C661" i="1"/>
  <c r="H660" i="1"/>
  <c r="G660" i="1"/>
  <c r="D660" i="1"/>
  <c r="C660" i="1"/>
  <c r="H659" i="1"/>
  <c r="G659" i="1"/>
  <c r="D659" i="1"/>
  <c r="C659" i="1"/>
  <c r="H658" i="1"/>
  <c r="G658" i="1"/>
  <c r="D658" i="1"/>
  <c r="C658" i="1"/>
  <c r="H657" i="1"/>
  <c r="G657" i="1"/>
  <c r="D657" i="1"/>
  <c r="C657" i="1"/>
  <c r="H656" i="1"/>
  <c r="D656" i="1"/>
  <c r="G656" i="1" s="1"/>
  <c r="C656" i="1"/>
  <c r="H655" i="1"/>
  <c r="G655" i="1"/>
  <c r="D655" i="1"/>
  <c r="C655" i="1"/>
  <c r="H654" i="1"/>
  <c r="D654" i="1"/>
  <c r="G654" i="1" s="1"/>
  <c r="C654" i="1"/>
  <c r="H653" i="1"/>
  <c r="G653" i="1"/>
  <c r="D653" i="1"/>
  <c r="C653" i="1"/>
  <c r="H652" i="1"/>
  <c r="G652" i="1"/>
  <c r="D652" i="1"/>
  <c r="C652" i="1"/>
  <c r="H651" i="1"/>
  <c r="D651" i="1"/>
  <c r="G651" i="1" s="1"/>
  <c r="C651" i="1"/>
  <c r="D650" i="1"/>
  <c r="H650" i="1" s="1"/>
  <c r="C650" i="1"/>
  <c r="C649" i="1"/>
  <c r="G648" i="1"/>
  <c r="D648" i="1"/>
  <c r="H648" i="1" s="1"/>
  <c r="C648" i="1"/>
  <c r="H647" i="1"/>
  <c r="D647" i="1"/>
  <c r="G647" i="1" s="1"/>
  <c r="C647" i="1"/>
  <c r="D646" i="1"/>
  <c r="H646" i="1" s="1"/>
  <c r="C646" i="1"/>
  <c r="D645" i="1"/>
  <c r="H645" i="1" s="1"/>
  <c r="C645" i="1"/>
  <c r="D636" i="1"/>
  <c r="H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5" i="1"/>
  <c r="D423" i="1"/>
  <c r="H423" i="1" s="1"/>
  <c r="C423" i="1"/>
  <c r="H422" i="1"/>
  <c r="G422" i="1"/>
  <c r="D422" i="1"/>
  <c r="C422" i="1"/>
  <c r="H421" i="1"/>
  <c r="G421" i="1"/>
  <c r="D421" i="1"/>
  <c r="C421" i="1"/>
  <c r="G416" i="1"/>
  <c r="D416" i="1"/>
  <c r="H416" i="1" s="1"/>
  <c r="C416" i="1"/>
  <c r="H415" i="1"/>
  <c r="G415" i="1"/>
  <c r="D415" i="1"/>
  <c r="C415" i="1"/>
  <c r="H414" i="1"/>
  <c r="G414" i="1"/>
  <c r="D414" i="1"/>
  <c r="C414" i="1"/>
  <c r="H411" i="1"/>
  <c r="G411" i="1"/>
  <c r="D411" i="1"/>
  <c r="C411" i="1"/>
  <c r="H410" i="1"/>
  <c r="G410" i="1"/>
  <c r="D410" i="1"/>
  <c r="C410" i="1"/>
  <c r="H409" i="1"/>
  <c r="G409" i="1"/>
  <c r="D409" i="1"/>
  <c r="C409" i="1"/>
  <c r="G408" i="1"/>
  <c r="D408" i="1"/>
  <c r="H408" i="1" s="1"/>
  <c r="C408"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G381" i="1"/>
  <c r="D381" i="1"/>
  <c r="H381" i="1" s="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C374" i="1"/>
  <c r="G373" i="1"/>
  <c r="D373" i="1"/>
  <c r="H373" i="1" s="1"/>
  <c r="C373" i="1"/>
  <c r="H372" i="1"/>
  <c r="G372" i="1"/>
  <c r="D372" i="1"/>
  <c r="C372" i="1"/>
  <c r="H371" i="1"/>
  <c r="G371" i="1"/>
  <c r="D371" i="1"/>
  <c r="C371" i="1"/>
  <c r="H370" i="1"/>
  <c r="G370" i="1"/>
  <c r="D370" i="1"/>
  <c r="C370" i="1"/>
  <c r="G369" i="1"/>
  <c r="D369" i="1"/>
  <c r="H369" i="1" s="1"/>
  <c r="C369"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6" i="1" s="1"/>
  <c r="C306" i="1"/>
  <c r="C305" i="1"/>
  <c r="C304" i="1"/>
  <c r="D302" i="1"/>
  <c r="H302" i="1" s="1"/>
  <c r="C302" i="1"/>
  <c r="D301" i="1"/>
  <c r="H301" i="1" s="1"/>
  <c r="C301" i="1"/>
  <c r="D300" i="1"/>
  <c r="H300" i="1" s="1"/>
  <c r="C300" i="1"/>
  <c r="H299" i="1"/>
  <c r="D299" i="1"/>
  <c r="G299" i="1" s="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D275" i="1"/>
  <c r="H275" i="1" s="1"/>
  <c r="C275" i="1"/>
  <c r="C274" i="1"/>
  <c r="H273" i="1"/>
  <c r="G273" i="1"/>
  <c r="D273" i="1"/>
  <c r="C273" i="1"/>
  <c r="H272" i="1"/>
  <c r="G272" i="1"/>
  <c r="D272" i="1"/>
  <c r="C272" i="1"/>
  <c r="H271" i="1"/>
  <c r="G271" i="1"/>
  <c r="D271" i="1"/>
  <c r="C271" i="1"/>
  <c r="H270" i="1"/>
  <c r="G270" i="1"/>
  <c r="D270" i="1"/>
  <c r="C270" i="1"/>
  <c r="C269" i="1"/>
  <c r="H268" i="1"/>
  <c r="G268" i="1"/>
  <c r="D268" i="1"/>
  <c r="C268" i="1"/>
  <c r="D267" i="1"/>
  <c r="H267" i="1" s="1"/>
  <c r="C267" i="1"/>
  <c r="D266" i="1"/>
  <c r="H266" i="1" s="1"/>
  <c r="C266" i="1"/>
  <c r="D265" i="1"/>
  <c r="H265" i="1" s="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8" i="1" s="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D248" i="1"/>
  <c r="H248" i="1" s="1"/>
  <c r="C248" i="1"/>
  <c r="D247" i="1"/>
  <c r="H247" i="1" s="1"/>
  <c r="C247" i="1"/>
  <c r="D246" i="1"/>
  <c r="H246" i="1" s="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D235" i="1"/>
  <c r="H235" i="1" s="1"/>
  <c r="C235" i="1"/>
  <c r="G234" i="1"/>
  <c r="D234" i="1"/>
  <c r="H234" i="1" s="1"/>
  <c r="C234"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G213" i="1"/>
  <c r="D213" i="1"/>
  <c r="H213" i="1" s="1"/>
  <c r="C213" i="1"/>
  <c r="G212"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D197" i="1"/>
  <c r="G197" i="1" s="1"/>
  <c r="C197" i="1"/>
  <c r="H196" i="1"/>
  <c r="G196" i="1"/>
  <c r="D196" i="1"/>
  <c r="C196" i="1"/>
  <c r="H195" i="1"/>
  <c r="G195" i="1"/>
  <c r="D195" i="1"/>
  <c r="C195" i="1"/>
  <c r="H194" i="1"/>
  <c r="G194" i="1"/>
  <c r="D194" i="1"/>
  <c r="C194" i="1"/>
  <c r="H193" i="1"/>
  <c r="D193" i="1"/>
  <c r="G193" i="1" s="1"/>
  <c r="C193" i="1"/>
  <c r="H192" i="1"/>
  <c r="G192" i="1"/>
  <c r="D192" i="1"/>
  <c r="C192" i="1"/>
  <c r="D191" i="1"/>
  <c r="H191" i="1" s="1"/>
  <c r="C191" i="1"/>
  <c r="D190" i="1"/>
  <c r="H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D183" i="1"/>
  <c r="H183" i="1" s="1"/>
  <c r="C183" i="1"/>
  <c r="D182" i="1"/>
  <c r="H182" i="1" s="1"/>
  <c r="C182" i="1"/>
  <c r="D181" i="1"/>
  <c r="H181" i="1" s="1"/>
  <c r="C181" i="1"/>
  <c r="D180" i="1"/>
  <c r="H180" i="1" s="1"/>
  <c r="C180" i="1"/>
  <c r="D179" i="1"/>
  <c r="H179" i="1" s="1"/>
  <c r="C179" i="1"/>
  <c r="D178" i="1"/>
  <c r="H178" i="1" s="1"/>
  <c r="C178" i="1"/>
  <c r="D177" i="1"/>
  <c r="H177" i="1" s="1"/>
  <c r="C177" i="1"/>
  <c r="D176" i="1"/>
  <c r="H176" i="1" s="1"/>
  <c r="C176" i="1"/>
  <c r="G175" i="1"/>
  <c r="D175" i="1"/>
  <c r="H175" i="1" s="1"/>
  <c r="C175" i="1"/>
  <c r="D174" i="1"/>
  <c r="H174" i="1" s="1"/>
  <c r="C174" i="1"/>
  <c r="H173" i="1"/>
  <c r="G173" i="1"/>
  <c r="D173" i="1"/>
  <c r="C173" i="1"/>
  <c r="H172" i="1"/>
  <c r="G172" i="1"/>
  <c r="D172" i="1"/>
  <c r="C172" i="1"/>
  <c r="H171" i="1"/>
  <c r="G171" i="1"/>
  <c r="D171" i="1"/>
  <c r="C171" i="1"/>
  <c r="H170" i="1"/>
  <c r="G170" i="1"/>
  <c r="D170" i="1"/>
  <c r="C170" i="1"/>
  <c r="G169" i="1"/>
  <c r="D169" i="1"/>
  <c r="H169" i="1" s="1"/>
  <c r="C169" i="1"/>
  <c r="H168" i="1"/>
  <c r="G168" i="1"/>
  <c r="D168" i="1"/>
  <c r="C168" i="1"/>
  <c r="G167" i="1"/>
  <c r="D167" i="1"/>
  <c r="H167" i="1" s="1"/>
  <c r="C167" i="1"/>
  <c r="C166" i="1"/>
  <c r="G165" i="1"/>
  <c r="D165" i="1"/>
  <c r="H165" i="1" s="1"/>
  <c r="C165" i="1"/>
  <c r="G164" i="1"/>
  <c r="D164" i="1"/>
  <c r="H164" i="1" s="1"/>
  <c r="C164" i="1"/>
  <c r="H163" i="1"/>
  <c r="D163" i="1"/>
  <c r="G163" i="1" s="1"/>
  <c r="C163" i="1"/>
  <c r="H162" i="1"/>
  <c r="D162" i="1"/>
  <c r="G162" i="1" s="1"/>
  <c r="C162" i="1"/>
  <c r="H161" i="1"/>
  <c r="D161" i="1"/>
  <c r="G161" i="1" s="1"/>
  <c r="C161" i="1"/>
  <c r="H159" i="1"/>
  <c r="G159" i="1"/>
  <c r="D159" i="1"/>
  <c r="C159" i="1"/>
  <c r="H158" i="1"/>
  <c r="G158" i="1"/>
  <c r="D158" i="1"/>
  <c r="C158" i="1"/>
  <c r="H157" i="1"/>
  <c r="G157" i="1"/>
  <c r="D157" i="1"/>
  <c r="C157" i="1"/>
  <c r="C156" i="1"/>
  <c r="H155" i="1"/>
  <c r="G155" i="1"/>
  <c r="D155" i="1"/>
  <c r="C155" i="1"/>
  <c r="H154" i="1"/>
  <c r="G154" i="1"/>
  <c r="D154" i="1"/>
  <c r="C154" i="1"/>
  <c r="H153" i="1"/>
  <c r="G153" i="1"/>
  <c r="D153" i="1"/>
  <c r="C153" i="1"/>
  <c r="H152" i="1"/>
  <c r="G152" i="1"/>
  <c r="D152" i="1"/>
  <c r="C152" i="1"/>
  <c r="G151" i="1"/>
  <c r="D151" i="1"/>
  <c r="H151" i="1" s="1"/>
  <c r="C151" i="1"/>
  <c r="G150" i="1"/>
  <c r="D150" i="1"/>
  <c r="H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D124" i="1"/>
  <c r="H124" i="1" s="1"/>
  <c r="C124" i="1"/>
  <c r="H123" i="1"/>
  <c r="G123" i="1"/>
  <c r="D123" i="1"/>
  <c r="C123" i="1"/>
  <c r="D122" i="1"/>
  <c r="H122" i="1" s="1"/>
  <c r="C122" i="1"/>
  <c r="D121" i="1"/>
  <c r="H121" i="1" s="1"/>
  <c r="C121" i="1"/>
  <c r="H120" i="1"/>
  <c r="G120" i="1"/>
  <c r="D120" i="1"/>
  <c r="C120" i="1"/>
  <c r="H119" i="1"/>
  <c r="G119" i="1"/>
  <c r="D119" i="1"/>
  <c r="C119" i="1"/>
  <c r="D118" i="1"/>
  <c r="H118" i="1" s="1"/>
  <c r="C118" i="1"/>
  <c r="H117" i="1"/>
  <c r="G117" i="1"/>
  <c r="D117" i="1"/>
  <c r="C117" i="1"/>
  <c r="D116" i="1"/>
  <c r="H116" i="1" s="1"/>
  <c r="C116" i="1"/>
  <c r="H115" i="1"/>
  <c r="G115" i="1"/>
  <c r="D115" i="1"/>
  <c r="C115" i="1"/>
  <c r="H114" i="1"/>
  <c r="G114" i="1"/>
  <c r="D114" i="1"/>
  <c r="C114" i="1"/>
  <c r="H113" i="1"/>
  <c r="G113" i="1"/>
  <c r="D113" i="1"/>
  <c r="C113" i="1"/>
  <c r="H112" i="1"/>
  <c r="G112" i="1"/>
  <c r="D112" i="1"/>
  <c r="C112" i="1"/>
  <c r="G111" i="1"/>
  <c r="D111" i="1"/>
  <c r="H111" i="1" s="1"/>
  <c r="C111" i="1"/>
  <c r="H110" i="1"/>
  <c r="G110" i="1"/>
  <c r="D110" i="1"/>
  <c r="C110" i="1"/>
  <c r="H109" i="1"/>
  <c r="G109" i="1"/>
  <c r="D109" i="1"/>
  <c r="C109" i="1"/>
  <c r="D108" i="1"/>
  <c r="H108" i="1" s="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D90" i="1"/>
  <c r="G90" i="1" s="1"/>
  <c r="C90" i="1"/>
  <c r="H89" i="1"/>
  <c r="G89" i="1"/>
  <c r="D89" i="1"/>
  <c r="C89" i="1"/>
  <c r="H88" i="1"/>
  <c r="D88" i="1"/>
  <c r="G88" i="1" s="1"/>
  <c r="C88"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D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D63" i="1"/>
  <c r="H63" i="1" s="1"/>
  <c r="C63" i="1"/>
  <c r="H62" i="1"/>
  <c r="G62" i="1"/>
  <c r="D62" i="1"/>
  <c r="C62" i="1"/>
  <c r="H61" i="1"/>
  <c r="G61" i="1"/>
  <c r="D61" i="1"/>
  <c r="C61" i="1"/>
  <c r="D60" i="1"/>
  <c r="H60" i="1" s="1"/>
  <c r="C60" i="1"/>
  <c r="H59" i="1"/>
  <c r="G59" i="1"/>
  <c r="D59" i="1"/>
  <c r="C59" i="1"/>
  <c r="H58" i="1"/>
  <c r="G58" i="1"/>
  <c r="D58" i="1"/>
  <c r="C58" i="1"/>
  <c r="H57" i="1"/>
  <c r="G57" i="1"/>
  <c r="D57" i="1"/>
  <c r="C57" i="1"/>
  <c r="H56" i="1"/>
  <c r="G56" i="1"/>
  <c r="D56" i="1"/>
  <c r="C56" i="1"/>
  <c r="D55" i="1"/>
  <c r="H55" i="1" s="1"/>
  <c r="C55" i="1"/>
  <c r="D54" i="1"/>
  <c r="H54" i="1" s="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D20" i="1"/>
  <c r="G20" i="1" s="1"/>
  <c r="C20" i="1"/>
  <c r="H19" i="1"/>
  <c r="D19" i="1"/>
  <c r="G19" i="1" s="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D11" i="1"/>
  <c r="G11" i="1" s="1"/>
  <c r="C11" i="1"/>
  <c r="H10" i="1"/>
  <c r="G10" i="1"/>
  <c r="D10" i="1"/>
  <c r="C10" i="1"/>
  <c r="H9" i="1"/>
  <c r="D9" i="1"/>
  <c r="G9" i="1" s="1"/>
  <c r="C9" i="1"/>
  <c r="H8" i="1"/>
  <c r="D8" i="1"/>
  <c r="G8" i="1" s="1"/>
  <c r="C8" i="1"/>
  <c r="H7" i="1"/>
  <c r="D7" i="1"/>
  <c r="G7" i="1" s="1"/>
  <c r="C7" i="1"/>
  <c r="H6" i="1"/>
  <c r="D6" i="1"/>
  <c r="G6" i="1" s="1"/>
  <c r="C6" i="1"/>
  <c r="H5" i="1"/>
  <c r="D5" i="1"/>
  <c r="G5" i="1" s="1"/>
  <c r="C5" i="1"/>
  <c r="D4" i="1"/>
  <c r="G4" i="1" s="1"/>
  <c r="C4" i="1"/>
  <c r="C3" i="1"/>
  <c r="H1673" i="1" l="1"/>
  <c r="G1677" i="1"/>
  <c r="D25" i="8"/>
  <c r="C1601" i="1" s="1"/>
  <c r="H1611" i="1"/>
  <c r="H1603" i="1"/>
  <c r="H1594" i="1"/>
  <c r="G1594" i="1"/>
  <c r="G1598" i="1"/>
  <c r="D6" i="8"/>
  <c r="C1582" i="1" s="1"/>
  <c r="G1582" i="1" s="1"/>
  <c r="H1591" i="1"/>
  <c r="H1587" i="1"/>
  <c r="C1584" i="1"/>
  <c r="H1584" i="1" s="1"/>
  <c r="E52" i="9"/>
  <c r="E50" i="9"/>
  <c r="B50" i="9" s="1"/>
  <c r="E39" i="9"/>
  <c r="B39" i="9" s="1"/>
  <c r="B296" i="9"/>
  <c r="G650" i="1"/>
  <c r="G646" i="1"/>
  <c r="G649" i="1"/>
  <c r="F656" i="4"/>
  <c r="G645" i="1"/>
  <c r="G636" i="1"/>
  <c r="G407" i="1"/>
  <c r="H407" i="1"/>
  <c r="H374" i="1"/>
  <c r="G374" i="1"/>
  <c r="H304" i="1"/>
  <c r="G304" i="1"/>
  <c r="D305" i="1"/>
  <c r="G306" i="1"/>
  <c r="G302" i="1"/>
  <c r="G301" i="1"/>
  <c r="G300" i="1"/>
  <c r="G423" i="1"/>
  <c r="E648" i="4"/>
  <c r="D642" i="1" s="1"/>
  <c r="E647" i="4"/>
  <c r="D641" i="1" s="1"/>
  <c r="E294" i="9"/>
  <c r="B294" i="9" s="1"/>
  <c r="H274" i="1"/>
  <c r="G274" i="1"/>
  <c r="G275" i="1"/>
  <c r="E273" i="4"/>
  <c r="D269" i="1" s="1"/>
  <c r="G267" i="1"/>
  <c r="G258" i="1"/>
  <c r="G265" i="1"/>
  <c r="G266" i="1"/>
  <c r="G248" i="1"/>
  <c r="G246" i="1"/>
  <c r="G247" i="1"/>
  <c r="H233" i="1"/>
  <c r="G233" i="1"/>
  <c r="G235" i="1"/>
  <c r="F243" i="9"/>
  <c r="B243" i="9"/>
  <c r="G190" i="1"/>
  <c r="G191" i="1"/>
  <c r="F241" i="9"/>
  <c r="B241" i="9" s="1"/>
  <c r="G183" i="1"/>
  <c r="F240" i="9"/>
  <c r="B240" i="9" s="1"/>
  <c r="G182" i="1"/>
  <c r="G181" i="1"/>
  <c r="G180" i="1"/>
  <c r="E51" i="9"/>
  <c r="B51" i="9" s="1"/>
  <c r="G179" i="1"/>
  <c r="G178" i="1"/>
  <c r="G177" i="1"/>
  <c r="G176" i="1"/>
  <c r="G174" i="1"/>
  <c r="G166" i="1"/>
  <c r="H166" i="1"/>
  <c r="G156" i="1"/>
  <c r="H156" i="1"/>
  <c r="F154" i="4"/>
  <c r="G121" i="1"/>
  <c r="G122" i="1"/>
  <c r="G124" i="1"/>
  <c r="G116" i="1"/>
  <c r="G118" i="1"/>
  <c r="G108" i="1"/>
  <c r="F112" i="4"/>
  <c r="F233" i="9"/>
  <c r="D87" i="1"/>
  <c r="E38" i="9"/>
  <c r="B38" i="9" s="1"/>
  <c r="G60" i="1"/>
  <c r="G63" i="1"/>
  <c r="G54" i="1"/>
  <c r="G55" i="1"/>
  <c r="F58" i="4"/>
  <c r="E28" i="9"/>
  <c r="B229" i="9"/>
  <c r="E7" i="4"/>
  <c r="D3" i="1" s="1"/>
  <c r="G3" i="1" s="1"/>
  <c r="E27" i="9"/>
  <c r="B27" i="9" s="1"/>
  <c r="H4" i="1"/>
  <c r="E311" i="9"/>
  <c r="B311" i="9" s="1"/>
  <c r="E326" i="9"/>
  <c r="B326" i="9" s="1"/>
  <c r="E319" i="9"/>
  <c r="B319" i="9" s="1"/>
  <c r="H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G966" i="1"/>
  <c r="H966" i="1"/>
  <c r="G974" i="1"/>
  <c r="H974" i="1"/>
  <c r="G982" i="1"/>
  <c r="H982"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G962" i="1"/>
  <c r="H962" i="1"/>
  <c r="G970" i="1"/>
  <c r="H970" i="1"/>
  <c r="G978" i="1"/>
  <c r="H978" i="1"/>
  <c r="G986" i="1"/>
  <c r="H986" i="1"/>
  <c r="H990" i="1"/>
  <c r="H994" i="1"/>
  <c r="H998" i="1"/>
  <c r="H1002" i="1"/>
  <c r="H1006" i="1"/>
  <c r="H1010" i="1"/>
  <c r="H1013" i="1"/>
  <c r="H1021" i="1"/>
  <c r="H1025" i="1"/>
  <c r="H1029" i="1"/>
  <c r="H1033" i="1"/>
  <c r="H1037" i="1"/>
  <c r="H1041" i="1"/>
  <c r="H1045" i="1"/>
  <c r="H1049" i="1"/>
  <c r="H1053" i="1"/>
  <c r="H1057" i="1"/>
  <c r="H1061" i="1"/>
  <c r="H1065" i="1"/>
  <c r="H1069" i="1"/>
  <c r="H1073" i="1"/>
  <c r="H1079" i="1"/>
  <c r="H1083" i="1"/>
  <c r="H1087" i="1"/>
  <c r="H1091" i="1"/>
  <c r="H1095" i="1"/>
  <c r="H1099" i="1"/>
  <c r="H1103" i="1"/>
  <c r="H1107" i="1"/>
  <c r="H1111" i="1"/>
  <c r="H965" i="1"/>
  <c r="H969" i="1"/>
  <c r="H973" i="1"/>
  <c r="H977" i="1"/>
  <c r="H981" i="1"/>
  <c r="H985" i="1"/>
  <c r="H989" i="1"/>
  <c r="H993" i="1"/>
  <c r="H997" i="1"/>
  <c r="H1001" i="1"/>
  <c r="H1005" i="1"/>
  <c r="H1009" i="1"/>
  <c r="H1016" i="1"/>
  <c r="H1020" i="1"/>
  <c r="H1024" i="1"/>
  <c r="H1028" i="1"/>
  <c r="H1032" i="1"/>
  <c r="H1036" i="1"/>
  <c r="H1040" i="1"/>
  <c r="H1044" i="1"/>
  <c r="H1048" i="1"/>
  <c r="H1052" i="1"/>
  <c r="H1056" i="1"/>
  <c r="H1060" i="1"/>
  <c r="H1064" i="1"/>
  <c r="H1068" i="1"/>
  <c r="H1072" i="1"/>
  <c r="H1078" i="1"/>
  <c r="H1082" i="1"/>
  <c r="H1086" i="1"/>
  <c r="H1090" i="1"/>
  <c r="H1094" i="1"/>
  <c r="H1098" i="1"/>
  <c r="H1102" i="1"/>
  <c r="H1106" i="1"/>
  <c r="H1110" i="1"/>
  <c r="H1401" i="1"/>
  <c r="G1401"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G1432" i="1"/>
  <c r="G1436" i="1"/>
  <c r="G1440" i="1"/>
  <c r="G1444" i="1"/>
  <c r="G1448" i="1"/>
  <c r="G1452" i="1"/>
  <c r="G1456" i="1"/>
  <c r="G1460" i="1"/>
  <c r="H1532" i="1"/>
  <c r="G1532" i="1"/>
  <c r="H1274" i="1"/>
  <c r="G1274" i="1"/>
  <c r="H1276" i="1"/>
  <c r="G1276" i="1"/>
  <c r="H1278" i="1"/>
  <c r="G1278" i="1"/>
  <c r="H1280" i="1"/>
  <c r="G1280" i="1"/>
  <c r="H1282" i="1"/>
  <c r="G1282" i="1"/>
  <c r="H1284" i="1"/>
  <c r="G1284" i="1"/>
  <c r="H1286" i="1"/>
  <c r="G1286" i="1"/>
  <c r="H1288" i="1"/>
  <c r="G1288" i="1"/>
  <c r="H1290" i="1"/>
  <c r="G1290" i="1"/>
  <c r="H1292" i="1"/>
  <c r="G1292" i="1"/>
  <c r="H1294" i="1"/>
  <c r="G1294" i="1"/>
  <c r="H1296" i="1"/>
  <c r="G1296" i="1"/>
  <c r="H1298" i="1"/>
  <c r="G1298" i="1"/>
  <c r="H1300" i="1"/>
  <c r="G1300" i="1"/>
  <c r="H1302" i="1"/>
  <c r="G1302" i="1"/>
  <c r="H1304" i="1"/>
  <c r="G1304" i="1"/>
  <c r="H1306" i="1"/>
  <c r="G1306" i="1"/>
  <c r="H1308" i="1"/>
  <c r="G1308" i="1"/>
  <c r="H1310" i="1"/>
  <c r="G1310" i="1"/>
  <c r="H1312" i="1"/>
  <c r="G1312" i="1"/>
  <c r="H1314" i="1"/>
  <c r="G1314" i="1"/>
  <c r="H1316" i="1"/>
  <c r="G1316" i="1"/>
  <c r="H1318" i="1"/>
  <c r="G1318" i="1"/>
  <c r="H1320" i="1"/>
  <c r="G1320" i="1"/>
  <c r="H1322" i="1"/>
  <c r="G1322" i="1"/>
  <c r="H1324" i="1"/>
  <c r="G1324" i="1"/>
  <c r="H1326" i="1"/>
  <c r="G1326" i="1"/>
  <c r="H1328" i="1"/>
  <c r="G132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G1451" i="1"/>
  <c r="G1455" i="1"/>
  <c r="G1459" i="1"/>
  <c r="G1466" i="1"/>
  <c r="H1474" i="1"/>
  <c r="G1474" i="1"/>
  <c r="H1482" i="1"/>
  <c r="G1482" i="1"/>
  <c r="H1489" i="1"/>
  <c r="G1489" i="1"/>
  <c r="H1497" i="1"/>
  <c r="G1497" i="1"/>
  <c r="H1505" i="1"/>
  <c r="G1505" i="1"/>
  <c r="H1513" i="1"/>
  <c r="G1513" i="1"/>
  <c r="H1521" i="1"/>
  <c r="G1521" i="1"/>
  <c r="H1400" i="1"/>
  <c r="G1400"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H1465" i="1"/>
  <c r="G1465" i="1"/>
  <c r="H1528" i="1"/>
  <c r="G1528" i="1"/>
  <c r="H1273" i="1"/>
  <c r="G1273" i="1"/>
  <c r="H1275" i="1"/>
  <c r="G1275" i="1"/>
  <c r="H1279" i="1"/>
  <c r="G1279" i="1"/>
  <c r="H1281" i="1"/>
  <c r="G1281" i="1"/>
  <c r="H1283" i="1"/>
  <c r="G1283" i="1"/>
  <c r="H1285" i="1"/>
  <c r="G1285" i="1"/>
  <c r="H1287" i="1"/>
  <c r="G1287" i="1"/>
  <c r="H1289" i="1"/>
  <c r="G1289" i="1"/>
  <c r="H1291" i="1"/>
  <c r="G1291" i="1"/>
  <c r="H1293" i="1"/>
  <c r="G1293" i="1"/>
  <c r="H1295" i="1"/>
  <c r="G1295" i="1"/>
  <c r="H1297" i="1"/>
  <c r="G1297" i="1"/>
  <c r="H1299" i="1"/>
  <c r="G1299" i="1"/>
  <c r="H1301" i="1"/>
  <c r="G1301" i="1"/>
  <c r="H1303" i="1"/>
  <c r="G1303" i="1"/>
  <c r="H1305" i="1"/>
  <c r="G1305" i="1"/>
  <c r="H1307" i="1"/>
  <c r="G1307" i="1"/>
  <c r="H1309" i="1"/>
  <c r="G1309" i="1"/>
  <c r="H1311" i="1"/>
  <c r="G1311" i="1"/>
  <c r="H1313" i="1"/>
  <c r="G1313" i="1"/>
  <c r="H1315" i="1"/>
  <c r="G1315" i="1"/>
  <c r="H1317" i="1"/>
  <c r="G1317" i="1"/>
  <c r="H1319" i="1"/>
  <c r="G1319" i="1"/>
  <c r="H1321" i="1"/>
  <c r="G1321" i="1"/>
  <c r="H1323" i="1"/>
  <c r="G1323" i="1"/>
  <c r="H1325" i="1"/>
  <c r="G1325" i="1"/>
  <c r="H1327" i="1"/>
  <c r="G1327" i="1"/>
  <c r="H1329" i="1"/>
  <c r="G1329"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H1375" i="1"/>
  <c r="G1375" i="1"/>
  <c r="H1377" i="1"/>
  <c r="G1377" i="1"/>
  <c r="H1379" i="1"/>
  <c r="G1379" i="1"/>
  <c r="H1381" i="1"/>
  <c r="G1381" i="1"/>
  <c r="H1383" i="1"/>
  <c r="G1383" i="1"/>
  <c r="H1385" i="1"/>
  <c r="G1385" i="1"/>
  <c r="H1387" i="1"/>
  <c r="G1387" i="1"/>
  <c r="H1389" i="1"/>
  <c r="G1389" i="1"/>
  <c r="H1391" i="1"/>
  <c r="G1391" i="1"/>
  <c r="H1393" i="1"/>
  <c r="G1393" i="1"/>
  <c r="H1395" i="1"/>
  <c r="G1395" i="1"/>
  <c r="H1397" i="1"/>
  <c r="G1397" i="1"/>
  <c r="H1399" i="1"/>
  <c r="G1399" i="1"/>
  <c r="H1470" i="1"/>
  <c r="G1470" i="1"/>
  <c r="H1478" i="1"/>
  <c r="G1478" i="1"/>
  <c r="H1485" i="1"/>
  <c r="G1485" i="1"/>
  <c r="H1493" i="1"/>
  <c r="G1493" i="1"/>
  <c r="H1501" i="1"/>
  <c r="G1501" i="1"/>
  <c r="H1509" i="1"/>
  <c r="G1509" i="1"/>
  <c r="H1517" i="1"/>
  <c r="G1517" i="1"/>
  <c r="G1469" i="1"/>
  <c r="G1473" i="1"/>
  <c r="G1477" i="1"/>
  <c r="G1481" i="1"/>
  <c r="G1488" i="1"/>
  <c r="G1492" i="1"/>
  <c r="G1496" i="1"/>
  <c r="G1500" i="1"/>
  <c r="G1504" i="1"/>
  <c r="G1508" i="1"/>
  <c r="G1512" i="1"/>
  <c r="G1516" i="1"/>
  <c r="G1520" i="1"/>
  <c r="G1527" i="1"/>
  <c r="G1531" i="1"/>
  <c r="H1540" i="1"/>
  <c r="I1540" i="1" s="1"/>
  <c r="G1541" i="1"/>
  <c r="I1541" i="1" s="1"/>
  <c r="J1541" i="1"/>
  <c r="H1542" i="1"/>
  <c r="I1542" i="1" s="1"/>
  <c r="G1543" i="1"/>
  <c r="I1543" i="1" s="1"/>
  <c r="J1543" i="1"/>
  <c r="H1544" i="1"/>
  <c r="G1545" i="1"/>
  <c r="I1545" i="1" s="1"/>
  <c r="J1545" i="1"/>
  <c r="J1546" i="1"/>
  <c r="J1559" i="1"/>
  <c r="H1559" i="1"/>
  <c r="G1559" i="1"/>
  <c r="J1568" i="1"/>
  <c r="H1568" i="1"/>
  <c r="G1568" i="1"/>
  <c r="I1568" i="1" s="1"/>
  <c r="G1589" i="1"/>
  <c r="H1589" i="1"/>
  <c r="G1609" i="1"/>
  <c r="H1609" i="1"/>
  <c r="G1633" i="1"/>
  <c r="H1633" i="1"/>
  <c r="H1647" i="1"/>
  <c r="G1647" i="1"/>
  <c r="G1652" i="1"/>
  <c r="H1652" i="1"/>
  <c r="H1664" i="1"/>
  <c r="G1664" i="1"/>
  <c r="H1680" i="1"/>
  <c r="G1680" i="1"/>
  <c r="H1539" i="1"/>
  <c r="I1548" i="1"/>
  <c r="J1557" i="1"/>
  <c r="H1557" i="1"/>
  <c r="G1557" i="1"/>
  <c r="J1566" i="1"/>
  <c r="H1566" i="1"/>
  <c r="G1566" i="1"/>
  <c r="I1566" i="1" s="1"/>
  <c r="H1571" i="1"/>
  <c r="G1571" i="1"/>
  <c r="H1576" i="1"/>
  <c r="G1576" i="1"/>
  <c r="G1581" i="1"/>
  <c r="H1581" i="1"/>
  <c r="G1585" i="1"/>
  <c r="H1585" i="1"/>
  <c r="G1605" i="1"/>
  <c r="H1605" i="1"/>
  <c r="G1629" i="1"/>
  <c r="H1629" i="1"/>
  <c r="H1655" i="1"/>
  <c r="G1655" i="1"/>
  <c r="H1660" i="1"/>
  <c r="G1660" i="1"/>
  <c r="H1676" i="1"/>
  <c r="G1676" i="1"/>
  <c r="I1544" i="1"/>
  <c r="J1553" i="1"/>
  <c r="H1553" i="1"/>
  <c r="G1553" i="1"/>
  <c r="J1564" i="1"/>
  <c r="H1564" i="1"/>
  <c r="G1564" i="1"/>
  <c r="I1564" i="1" s="1"/>
  <c r="J1574" i="1"/>
  <c r="H1574" i="1"/>
  <c r="G1574" i="1"/>
  <c r="J1579" i="1"/>
  <c r="H1579" i="1"/>
  <c r="G1579" i="1"/>
  <c r="I1579" i="1" s="1"/>
  <c r="G1597" i="1"/>
  <c r="H1597" i="1"/>
  <c r="G1601" i="1"/>
  <c r="H1601" i="1"/>
  <c r="G1617" i="1"/>
  <c r="H1617" i="1"/>
  <c r="G1641" i="1"/>
  <c r="H1641" i="1"/>
  <c r="G1650" i="1"/>
  <c r="H1650" i="1"/>
  <c r="H1672" i="1"/>
  <c r="G1672" i="1"/>
  <c r="H1547" i="1"/>
  <c r="G1547" i="1"/>
  <c r="H1549" i="1"/>
  <c r="G1549" i="1"/>
  <c r="J1551" i="1"/>
  <c r="H1551" i="1"/>
  <c r="G1551" i="1"/>
  <c r="I1551" i="1" s="1"/>
  <c r="J1561" i="1"/>
  <c r="H1561" i="1"/>
  <c r="G1561" i="1"/>
  <c r="H1570" i="1"/>
  <c r="G1570" i="1"/>
  <c r="J1572" i="1"/>
  <c r="H1572" i="1"/>
  <c r="G1572" i="1"/>
  <c r="I1572" i="1" s="1"/>
  <c r="J1577" i="1"/>
  <c r="H1577" i="1"/>
  <c r="G1577" i="1"/>
  <c r="G1593" i="1"/>
  <c r="H1593" i="1"/>
  <c r="G1613" i="1"/>
  <c r="H1613" i="1"/>
  <c r="G1625" i="1"/>
  <c r="H1625" i="1"/>
  <c r="G1637" i="1"/>
  <c r="H1637" i="1"/>
  <c r="G1644" i="1"/>
  <c r="H1644" i="1"/>
  <c r="G1658" i="1"/>
  <c r="H1658" i="1"/>
  <c r="H1668" i="1"/>
  <c r="G1668" i="1"/>
  <c r="H1684" i="1"/>
  <c r="G1684" i="1"/>
  <c r="F7" i="4"/>
  <c r="H1546" i="1"/>
  <c r="G1588" i="1"/>
  <c r="G1592" i="1"/>
  <c r="G1596" i="1"/>
  <c r="G1600" i="1"/>
  <c r="G1604" i="1"/>
  <c r="G1608" i="1"/>
  <c r="G1612" i="1"/>
  <c r="G1616" i="1"/>
  <c r="G1624" i="1"/>
  <c r="G1628" i="1"/>
  <c r="G1632" i="1"/>
  <c r="G1636" i="1"/>
  <c r="G1640" i="1"/>
  <c r="F91" i="4"/>
  <c r="F126" i="4"/>
  <c r="F141" i="4"/>
  <c r="D140" i="4"/>
  <c r="E164" i="4"/>
  <c r="D160" i="1" s="1"/>
  <c r="D202" i="4"/>
  <c r="F273" i="4"/>
  <c r="G1643" i="1"/>
  <c r="H1646" i="1"/>
  <c r="G1651" i="1"/>
  <c r="H1654" i="1"/>
  <c r="G1659" i="1"/>
  <c r="H1663" i="1"/>
  <c r="G1663" i="1"/>
  <c r="H1667" i="1"/>
  <c r="G1667" i="1"/>
  <c r="H1671" i="1"/>
  <c r="G1671" i="1"/>
  <c r="H1675" i="1"/>
  <c r="G1675" i="1"/>
  <c r="H1679" i="1"/>
  <c r="G1679" i="1"/>
  <c r="H1683" i="1"/>
  <c r="G1683" i="1"/>
  <c r="G190" i="9"/>
  <c r="E190" i="9" s="1"/>
  <c r="B190" i="9" s="1"/>
  <c r="F8" i="4"/>
  <c r="E49" i="4"/>
  <c r="D45" i="1" s="1"/>
  <c r="F83" i="4"/>
  <c r="D82" i="4"/>
  <c r="F107" i="4"/>
  <c r="D106" i="4"/>
  <c r="D153" i="4"/>
  <c r="F160" i="4"/>
  <c r="F170" i="4"/>
  <c r="E250" i="5"/>
  <c r="F237" i="4"/>
  <c r="E230" i="4"/>
  <c r="D226" i="1" s="1"/>
  <c r="E535" i="4"/>
  <c r="D49" i="4"/>
  <c r="E153" i="4"/>
  <c r="F165" i="4"/>
  <c r="D164" i="4"/>
  <c r="D230" i="4"/>
  <c r="F274" i="4"/>
  <c r="E431" i="4"/>
  <c r="E466" i="4"/>
  <c r="D460" i="1" s="1"/>
  <c r="F537" i="4"/>
  <c r="D536" i="4"/>
  <c r="G185" i="9"/>
  <c r="E185" i="9" s="1"/>
  <c r="B185" i="9" s="1"/>
  <c r="F581" i="4"/>
  <c r="G198" i="9"/>
  <c r="E198" i="9" s="1"/>
  <c r="B198" i="9" s="1"/>
  <c r="G156" i="9"/>
  <c r="E156" i="9" s="1"/>
  <c r="B156" i="9" s="1"/>
  <c r="F607" i="4"/>
  <c r="D12" i="5"/>
  <c r="E70" i="5"/>
  <c r="G314" i="9"/>
  <c r="G315" i="9"/>
  <c r="F150" i="5"/>
  <c r="D177" i="5"/>
  <c r="F203" i="5"/>
  <c r="D202" i="5"/>
  <c r="D89" i="6"/>
  <c r="E5" i="7"/>
  <c r="D51" i="8"/>
  <c r="C1627" i="1" s="1"/>
  <c r="B28" i="9"/>
  <c r="B36" i="9"/>
  <c r="E46" i="9"/>
  <c r="B46" i="9" s="1"/>
  <c r="B52" i="9"/>
  <c r="E54" i="9"/>
  <c r="B54" i="9" s="1"/>
  <c r="G220" i="9"/>
  <c r="E220" i="9" s="1"/>
  <c r="B220" i="9" s="1"/>
  <c r="E373" i="4"/>
  <c r="D368" i="1" s="1"/>
  <c r="D479" i="4"/>
  <c r="D491" i="4"/>
  <c r="D522" i="4"/>
  <c r="F585" i="4"/>
  <c r="D584" i="4"/>
  <c r="E597" i="4"/>
  <c r="D591" i="1" s="1"/>
  <c r="D629" i="4"/>
  <c r="D273" i="5"/>
  <c r="F276" i="5"/>
  <c r="F36" i="6"/>
  <c r="D35" i="6"/>
  <c r="D141" i="6" s="1"/>
  <c r="B32" i="9"/>
  <c r="E42" i="9"/>
  <c r="B42" i="9" s="1"/>
  <c r="F374" i="4"/>
  <c r="D373" i="4"/>
  <c r="F431" i="4"/>
  <c r="D430" i="4"/>
  <c r="D647" i="4"/>
  <c r="F70" i="5"/>
  <c r="F136" i="5"/>
  <c r="D135" i="5"/>
  <c r="G338" i="9"/>
  <c r="E338" i="9" s="1"/>
  <c r="B338" i="9" s="1"/>
  <c r="F218" i="5"/>
  <c r="F5" i="6"/>
  <c r="F130" i="6"/>
  <c r="D129" i="6"/>
  <c r="E308" i="4"/>
  <c r="F322" i="4"/>
  <c r="D321" i="4"/>
  <c r="F467" i="4"/>
  <c r="D466" i="4"/>
  <c r="E479" i="4"/>
  <c r="D473" i="1" s="1"/>
  <c r="D648" i="4"/>
  <c r="E141" i="6"/>
  <c r="G345" i="9"/>
  <c r="E345" i="9" s="1"/>
  <c r="H314" i="9"/>
  <c r="H315" i="9"/>
  <c r="H309" i="9"/>
  <c r="H308" i="9"/>
  <c r="G300" i="9"/>
  <c r="E300" i="9" s="1"/>
  <c r="B300" i="9" s="1"/>
  <c r="M228" i="9"/>
  <c r="G226" i="9"/>
  <c r="E226" i="9" s="1"/>
  <c r="B226" i="9" s="1"/>
  <c r="G222" i="9"/>
  <c r="E222" i="9" s="1"/>
  <c r="B222" i="9" s="1"/>
  <c r="G218" i="9"/>
  <c r="E218" i="9" s="1"/>
  <c r="B218" i="9" s="1"/>
  <c r="G214" i="9"/>
  <c r="E214" i="9" s="1"/>
  <c r="B214" i="9" s="1"/>
  <c r="G309" i="9"/>
  <c r="E309" i="9" s="1"/>
  <c r="B309" i="9" s="1"/>
  <c r="G308" i="9"/>
  <c r="E308" i="9" s="1"/>
  <c r="B308" i="9" s="1"/>
  <c r="G301" i="9"/>
  <c r="E301" i="9" s="1"/>
  <c r="B301" i="9" s="1"/>
  <c r="L228" i="9"/>
  <c r="F228" i="9" s="1"/>
  <c r="B228" i="9" s="1"/>
  <c r="G227" i="9"/>
  <c r="E227" i="9" s="1"/>
  <c r="B227" i="9" s="1"/>
  <c r="G223" i="9"/>
  <c r="E223" i="9" s="1"/>
  <c r="B223" i="9" s="1"/>
  <c r="G219" i="9"/>
  <c r="E219" i="9" s="1"/>
  <c r="B219" i="9" s="1"/>
  <c r="G215" i="9"/>
  <c r="E215" i="9" s="1"/>
  <c r="B215" i="9" s="1"/>
  <c r="G211" i="9"/>
  <c r="E211" i="9" s="1"/>
  <c r="B211" i="9" s="1"/>
  <c r="G210" i="9"/>
  <c r="E210" i="9" s="1"/>
  <c r="B210" i="9" s="1"/>
  <c r="G209" i="9"/>
  <c r="E209" i="9" s="1"/>
  <c r="B209" i="9" s="1"/>
  <c r="G208" i="9"/>
  <c r="E208" i="9" s="1"/>
  <c r="B208" i="9" s="1"/>
  <c r="L207" i="9"/>
  <c r="F207" i="9" s="1"/>
  <c r="G302" i="9"/>
  <c r="E302" i="9" s="1"/>
  <c r="B302" i="9" s="1"/>
  <c r="G186" i="9"/>
  <c r="E186" i="9" s="1"/>
  <c r="B186" i="9" s="1"/>
  <c r="G182" i="9"/>
  <c r="E182" i="9" s="1"/>
  <c r="B182" i="9" s="1"/>
  <c r="G181" i="9"/>
  <c r="E181" i="9" s="1"/>
  <c r="B181" i="9" s="1"/>
  <c r="H180" i="9"/>
  <c r="G225" i="9"/>
  <c r="E225" i="9" s="1"/>
  <c r="B225" i="9" s="1"/>
  <c r="G221" i="9"/>
  <c r="E221" i="9" s="1"/>
  <c r="B221" i="9" s="1"/>
  <c r="G217" i="9"/>
  <c r="E217" i="9" s="1"/>
  <c r="B217" i="9" s="1"/>
  <c r="G213" i="9"/>
  <c r="E213" i="9" s="1"/>
  <c r="B213"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3" i="9"/>
  <c r="E183" i="9" s="1"/>
  <c r="B183" i="9" s="1"/>
  <c r="G180" i="9"/>
  <c r="E180" i="9" s="1"/>
  <c r="B180" i="9" s="1"/>
  <c r="H179" i="9"/>
  <c r="G184" i="9"/>
  <c r="E184" i="9" s="1"/>
  <c r="B184" i="9" s="1"/>
  <c r="G179" i="9"/>
  <c r="G178" i="9"/>
  <c r="E178" i="9" s="1"/>
  <c r="B178" i="9" s="1"/>
  <c r="G177" i="9"/>
  <c r="E177" i="9" s="1"/>
  <c r="B177" i="9" s="1"/>
  <c r="G176" i="9"/>
  <c r="E176" i="9" s="1"/>
  <c r="B176" i="9" s="1"/>
  <c r="G175" i="9"/>
  <c r="E175" i="9" s="1"/>
  <c r="B175" i="9" s="1"/>
  <c r="G174" i="9"/>
  <c r="E174" i="9" s="1"/>
  <c r="B174" i="9" s="1"/>
  <c r="I10" i="9"/>
  <c r="B158" i="9"/>
  <c r="B166" i="9"/>
  <c r="G188" i="9"/>
  <c r="E188" i="9" s="1"/>
  <c r="B188" i="9" s="1"/>
  <c r="G196" i="9"/>
  <c r="E196" i="9" s="1"/>
  <c r="B196" i="9" s="1"/>
  <c r="G204" i="9"/>
  <c r="E204" i="9" s="1"/>
  <c r="B204" i="9" s="1"/>
  <c r="G224" i="9"/>
  <c r="E224" i="9" s="1"/>
  <c r="B224" i="9" s="1"/>
  <c r="D88" i="5"/>
  <c r="D69" i="5" s="1"/>
  <c r="E176" i="5"/>
  <c r="B94" i="9"/>
  <c r="E104" i="9"/>
  <c r="B104" i="9" s="1"/>
  <c r="B110" i="9"/>
  <c r="B118" i="9"/>
  <c r="B126" i="9"/>
  <c r="B134" i="9"/>
  <c r="B142" i="9"/>
  <c r="B150" i="9"/>
  <c r="G194" i="9"/>
  <c r="E194" i="9" s="1"/>
  <c r="B194" i="9" s="1"/>
  <c r="G202" i="9"/>
  <c r="E202" i="9" s="1"/>
  <c r="B202" i="9" s="1"/>
  <c r="G212" i="9"/>
  <c r="E212" i="9" s="1"/>
  <c r="B212" i="9" s="1"/>
  <c r="E100" i="9"/>
  <c r="B100" i="9" s="1"/>
  <c r="B162" i="9"/>
  <c r="B170" i="9"/>
  <c r="G192" i="9"/>
  <c r="E192" i="9" s="1"/>
  <c r="B192" i="9" s="1"/>
  <c r="G200" i="9"/>
  <c r="E200" i="9" s="1"/>
  <c r="B200" i="9" s="1"/>
  <c r="G216" i="9"/>
  <c r="E216" i="9" s="1"/>
  <c r="B216" i="9" s="1"/>
  <c r="F298" i="9"/>
  <c r="B321" i="9"/>
  <c r="B274" i="9"/>
  <c r="B275" i="9"/>
  <c r="B290" i="9"/>
  <c r="B291" i="9"/>
  <c r="B305" i="9"/>
  <c r="B320" i="9"/>
  <c r="F232" i="9"/>
  <c r="B232" i="9" s="1"/>
  <c r="B237" i="9"/>
  <c r="F248" i="9"/>
  <c r="B248" i="9" s="1"/>
  <c r="B253" i="9"/>
  <c r="F264" i="9"/>
  <c r="B264" i="9" s="1"/>
  <c r="B269" i="9"/>
  <c r="F280" i="9"/>
  <c r="B280" i="9" s="1"/>
  <c r="B285" i="9"/>
  <c r="B322" i="9"/>
  <c r="E339" i="9"/>
  <c r="B339" i="9" s="1"/>
  <c r="B233" i="9"/>
  <c r="B249" i="9"/>
  <c r="B257" i="9"/>
  <c r="B265" i="9"/>
  <c r="B273" i="9"/>
  <c r="B281" i="9"/>
  <c r="B289" i="9"/>
  <c r="F231" i="9"/>
  <c r="B231" i="9" s="1"/>
  <c r="F239" i="9"/>
  <c r="B239" i="9" s="1"/>
  <c r="F247" i="9"/>
  <c r="B247" i="9" s="1"/>
  <c r="F255" i="9"/>
  <c r="B255" i="9" s="1"/>
  <c r="F263" i="9"/>
  <c r="B263" i="9" s="1"/>
  <c r="F271" i="9"/>
  <c r="B271" i="9" s="1"/>
  <c r="F279" i="9"/>
  <c r="B279" i="9" s="1"/>
  <c r="F287" i="9"/>
  <c r="B287" i="9" s="1"/>
  <c r="E312" i="9"/>
  <c r="B312" i="9" s="1"/>
  <c r="E316" i="9"/>
  <c r="B316" i="9" s="1"/>
  <c r="E324" i="9"/>
  <c r="B324" i="9" s="1"/>
  <c r="E332" i="9"/>
  <c r="B332" i="9" s="1"/>
  <c r="D44" i="8" l="1"/>
  <c r="H19" i="9" s="1"/>
  <c r="E19" i="9" s="1"/>
  <c r="B19" i="9" s="1"/>
  <c r="H1582" i="1"/>
  <c r="G1584" i="1"/>
  <c r="B207" i="9"/>
  <c r="E360" i="4"/>
  <c r="E418" i="4" s="1"/>
  <c r="D413" i="1" s="1"/>
  <c r="H305" i="1"/>
  <c r="G305" i="1"/>
  <c r="H269" i="1"/>
  <c r="G269" i="1"/>
  <c r="G87" i="1"/>
  <c r="H87" i="1"/>
  <c r="E6" i="4"/>
  <c r="I17" i="3" s="1"/>
  <c r="H3" i="1"/>
  <c r="F69" i="5"/>
  <c r="H23" i="3"/>
  <c r="C1074" i="1"/>
  <c r="F141" i="6"/>
  <c r="H31" i="3"/>
  <c r="C1536" i="1"/>
  <c r="E175" i="5"/>
  <c r="D1179" i="1" s="1"/>
  <c r="I24" i="3"/>
  <c r="D1180" i="1"/>
  <c r="E179" i="9"/>
  <c r="B179" i="9" s="1"/>
  <c r="H591" i="1"/>
  <c r="G591" i="1"/>
  <c r="F491" i="4"/>
  <c r="C485" i="1"/>
  <c r="I33" i="3"/>
  <c r="D1537" i="1"/>
  <c r="G335" i="9"/>
  <c r="E335" i="9" s="1"/>
  <c r="B335" i="9" s="1"/>
  <c r="F177" i="5"/>
  <c r="D176" i="5"/>
  <c r="C1181" i="1"/>
  <c r="E69" i="5"/>
  <c r="D1075" i="1"/>
  <c r="F230" i="4"/>
  <c r="C226" i="1"/>
  <c r="E152" i="4"/>
  <c r="D149" i="1"/>
  <c r="F106" i="4"/>
  <c r="C102" i="1"/>
  <c r="I1577" i="1"/>
  <c r="I1561" i="1"/>
  <c r="I1547" i="1"/>
  <c r="I1553" i="1"/>
  <c r="I1559" i="1"/>
  <c r="F88" i="5"/>
  <c r="C1093" i="1"/>
  <c r="B345" i="9"/>
  <c r="E344" i="9"/>
  <c r="I10" i="3" s="1"/>
  <c r="F466" i="4"/>
  <c r="C460" i="1"/>
  <c r="E417" i="4"/>
  <c r="D412" i="1" s="1"/>
  <c r="D303" i="1"/>
  <c r="F373" i="4"/>
  <c r="D360" i="4"/>
  <c r="C368" i="1"/>
  <c r="F584" i="4"/>
  <c r="C578" i="1"/>
  <c r="F479" i="4"/>
  <c r="C473" i="1"/>
  <c r="F89" i="6"/>
  <c r="C1484" i="1"/>
  <c r="F12" i="5"/>
  <c r="D7" i="5"/>
  <c r="C1017" i="1"/>
  <c r="F49" i="4"/>
  <c r="C45" i="1"/>
  <c r="F202" i="4"/>
  <c r="C198" i="1"/>
  <c r="I31" i="3"/>
  <c r="D1536" i="1"/>
  <c r="F135" i="5"/>
  <c r="C1140" i="1"/>
  <c r="F647" i="4"/>
  <c r="C641" i="1"/>
  <c r="F273" i="5"/>
  <c r="D250" i="5"/>
  <c r="C1277" i="1"/>
  <c r="G337" i="9"/>
  <c r="E337" i="9" s="1"/>
  <c r="B337" i="9" s="1"/>
  <c r="F202" i="5"/>
  <c r="C1206" i="1"/>
  <c r="E315" i="9"/>
  <c r="B315" i="9" s="1"/>
  <c r="E430" i="4"/>
  <c r="D425" i="1"/>
  <c r="F164" i="4"/>
  <c r="C160" i="1"/>
  <c r="D45" i="8"/>
  <c r="E422" i="4"/>
  <c r="F82" i="4"/>
  <c r="C78" i="1"/>
  <c r="D6" i="4"/>
  <c r="I1549" i="1"/>
  <c r="I1574" i="1"/>
  <c r="I1557" i="1"/>
  <c r="F648" i="4"/>
  <c r="C642" i="1"/>
  <c r="F321" i="4"/>
  <c r="C316" i="1"/>
  <c r="F129" i="6"/>
  <c r="C1524" i="1"/>
  <c r="G347" i="9"/>
  <c r="E347" i="9" s="1"/>
  <c r="F430" i="4"/>
  <c r="C424" i="1"/>
  <c r="F35" i="6"/>
  <c r="H28" i="3"/>
  <c r="C1430" i="1"/>
  <c r="F629" i="4"/>
  <c r="C623" i="1"/>
  <c r="F522" i="4"/>
  <c r="C516" i="1"/>
  <c r="D308" i="4"/>
  <c r="G1627" i="1"/>
  <c r="H1627" i="1"/>
  <c r="E314" i="9"/>
  <c r="B314" i="9" s="1"/>
  <c r="D535" i="4"/>
  <c r="F536" i="4"/>
  <c r="C530" i="1"/>
  <c r="D529" i="1"/>
  <c r="I25" i="3"/>
  <c r="D1254" i="1"/>
  <c r="H24" i="9"/>
  <c r="G24" i="9"/>
  <c r="F153" i="4"/>
  <c r="D152" i="4"/>
  <c r="C149" i="1"/>
  <c r="F140" i="4"/>
  <c r="C136" i="1"/>
  <c r="C1620" i="1" l="1"/>
  <c r="I39" i="3"/>
  <c r="G343" i="9"/>
  <c r="E343" i="9" s="1"/>
  <c r="B343" i="9" s="1"/>
  <c r="D355" i="1"/>
  <c r="D2" i="1"/>
  <c r="D299" i="4"/>
  <c r="H18" i="3"/>
  <c r="F152" i="4"/>
  <c r="C148" i="1"/>
  <c r="H1524" i="1"/>
  <c r="G1524" i="1"/>
  <c r="H642" i="1"/>
  <c r="G642" i="1"/>
  <c r="I40" i="3"/>
  <c r="C1621" i="1"/>
  <c r="F7" i="5"/>
  <c r="D6" i="5"/>
  <c r="H22" i="3"/>
  <c r="C1012" i="1"/>
  <c r="G1181" i="1"/>
  <c r="H1181" i="1"/>
  <c r="G1537" i="1"/>
  <c r="H1537" i="1"/>
  <c r="H623" i="1"/>
  <c r="G623" i="1"/>
  <c r="K1480" i="9"/>
  <c r="E24" i="9"/>
  <c r="F535" i="4"/>
  <c r="D640" i="4"/>
  <c r="C529" i="1"/>
  <c r="F308" i="4"/>
  <c r="D417" i="4"/>
  <c r="C303" i="1"/>
  <c r="D639" i="4"/>
  <c r="H316" i="1"/>
  <c r="G316" i="1"/>
  <c r="H1620" i="1"/>
  <c r="G78" i="1"/>
  <c r="H78" i="1"/>
  <c r="E643" i="4"/>
  <c r="D417" i="1"/>
  <c r="G1206" i="1"/>
  <c r="H1206" i="1"/>
  <c r="F250" i="5"/>
  <c r="H25" i="3"/>
  <c r="C1254" i="1"/>
  <c r="G1140" i="1"/>
  <c r="H1140" i="1"/>
  <c r="H1484" i="1"/>
  <c r="G1484" i="1"/>
  <c r="H578" i="1"/>
  <c r="G578" i="1"/>
  <c r="G1075" i="1"/>
  <c r="H1075" i="1"/>
  <c r="H485" i="1"/>
  <c r="G485" i="1"/>
  <c r="G1074" i="1"/>
  <c r="H1074" i="1"/>
  <c r="E639" i="4"/>
  <c r="D633" i="1" s="1"/>
  <c r="D424" i="1"/>
  <c r="G424" i="1" s="1"/>
  <c r="G473" i="1"/>
  <c r="H473" i="1"/>
  <c r="H368" i="1"/>
  <c r="G368" i="1"/>
  <c r="G226" i="1"/>
  <c r="H226" i="1"/>
  <c r="G149" i="1"/>
  <c r="H149" i="1"/>
  <c r="E640" i="4"/>
  <c r="D634" i="1" s="1"/>
  <c r="H516" i="1"/>
  <c r="G516" i="1"/>
  <c r="H1430" i="1"/>
  <c r="G1430" i="1"/>
  <c r="H9" i="3"/>
  <c r="E346" i="9"/>
  <c r="B347" i="9"/>
  <c r="G425" i="1"/>
  <c r="H425" i="1"/>
  <c r="G198" i="1"/>
  <c r="H198" i="1"/>
  <c r="G1017" i="1"/>
  <c r="H1017" i="1"/>
  <c r="E299" i="4"/>
  <c r="I18" i="3"/>
  <c r="D148" i="1"/>
  <c r="I23" i="3"/>
  <c r="D1074" i="1"/>
  <c r="E6" i="5"/>
  <c r="H1536" i="1"/>
  <c r="G1536" i="1"/>
  <c r="H530" i="1"/>
  <c r="G530" i="1"/>
  <c r="H641" i="1"/>
  <c r="G641" i="1"/>
  <c r="G102" i="1"/>
  <c r="H102" i="1"/>
  <c r="H136" i="1"/>
  <c r="G136" i="1"/>
  <c r="D300" i="4"/>
  <c r="D422" i="4"/>
  <c r="F6" i="4"/>
  <c r="H17" i="3"/>
  <c r="C2" i="1"/>
  <c r="G160" i="1"/>
  <c r="H160" i="1"/>
  <c r="H1277" i="1"/>
  <c r="G1277" i="1"/>
  <c r="G45" i="1"/>
  <c r="H45" i="1"/>
  <c r="D418" i="4"/>
  <c r="F360" i="4"/>
  <c r="C355" i="1"/>
  <c r="G460" i="1"/>
  <c r="H460" i="1"/>
  <c r="G1093" i="1"/>
  <c r="H1093" i="1"/>
  <c r="D175" i="5"/>
  <c r="F176" i="5"/>
  <c r="H24" i="3"/>
  <c r="C1180" i="1"/>
  <c r="G342" i="9"/>
  <c r="E342" i="9" s="1"/>
  <c r="H11" i="3" l="1"/>
  <c r="N3" i="9" s="1"/>
  <c r="G1620" i="1"/>
  <c r="E341" i="9"/>
  <c r="B342" i="9"/>
  <c r="F175" i="5"/>
  <c r="C1179" i="1"/>
  <c r="G355" i="1"/>
  <c r="H355" i="1"/>
  <c r="F422" i="4"/>
  <c r="D643" i="4"/>
  <c r="C417" i="1"/>
  <c r="G2" i="1"/>
  <c r="H2" i="1"/>
  <c r="C296" i="1"/>
  <c r="H299" i="9"/>
  <c r="D1011" i="1"/>
  <c r="B24" i="9"/>
  <c r="G1012" i="1"/>
  <c r="H1012" i="1"/>
  <c r="G1621" i="1"/>
  <c r="H1621" i="1"/>
  <c r="G148" i="1"/>
  <c r="H148" i="1"/>
  <c r="G1180" i="1"/>
  <c r="H1180" i="1"/>
  <c r="F418" i="4"/>
  <c r="C413" i="1"/>
  <c r="E301" i="4"/>
  <c r="D297" i="1" s="1"/>
  <c r="E423" i="4"/>
  <c r="D295" i="1"/>
  <c r="E300" i="4"/>
  <c r="D296" i="1" s="1"/>
  <c r="D637" i="1"/>
  <c r="F639" i="4"/>
  <c r="C633" i="1"/>
  <c r="H529" i="1"/>
  <c r="G529" i="1"/>
  <c r="K3" i="9"/>
  <c r="I9" i="3"/>
  <c r="H1254" i="1"/>
  <c r="G1254" i="1"/>
  <c r="G303" i="1"/>
  <c r="H303" i="1"/>
  <c r="F640" i="4"/>
  <c r="C634" i="1"/>
  <c r="G299" i="9"/>
  <c r="E299" i="9" s="1"/>
  <c r="G306" i="9"/>
  <c r="E306" i="9" s="1"/>
  <c r="B306" i="9" s="1"/>
  <c r="F6" i="5"/>
  <c r="C1011" i="1"/>
  <c r="H424" i="1"/>
  <c r="F417" i="4"/>
  <c r="C412" i="1"/>
  <c r="D301" i="4"/>
  <c r="D423" i="4"/>
  <c r="F299" i="4"/>
  <c r="C295" i="1"/>
  <c r="I11" i="3" l="1"/>
  <c r="F300" i="4"/>
  <c r="G295" i="1"/>
  <c r="H295" i="1"/>
  <c r="G412" i="1"/>
  <c r="H412" i="1"/>
  <c r="H633" i="1"/>
  <c r="G633" i="1"/>
  <c r="G1179" i="1"/>
  <c r="H1179" i="1"/>
  <c r="D425" i="4"/>
  <c r="F423" i="4"/>
  <c r="D644" i="4"/>
  <c r="C418" i="1"/>
  <c r="G20" i="9"/>
  <c r="B299" i="9"/>
  <c r="G413" i="1"/>
  <c r="H413" i="1"/>
  <c r="H296" i="1"/>
  <c r="G296" i="1"/>
  <c r="D424" i="4"/>
  <c r="D645" i="4"/>
  <c r="F643" i="4"/>
  <c r="C637" i="1"/>
  <c r="F301" i="4"/>
  <c r="C297" i="1"/>
  <c r="H8" i="3"/>
  <c r="G1011" i="1"/>
  <c r="H1011" i="1"/>
  <c r="H634" i="1"/>
  <c r="G634" i="1"/>
  <c r="E425" i="4"/>
  <c r="D420" i="1" s="1"/>
  <c r="E644" i="4"/>
  <c r="D418" i="1"/>
  <c r="H20" i="9"/>
  <c r="E424" i="4"/>
  <c r="D419" i="1" s="1"/>
  <c r="H417" i="1"/>
  <c r="G417" i="1"/>
  <c r="E20" i="9" l="1"/>
  <c r="B20" i="9" s="1"/>
  <c r="E646" i="4"/>
  <c r="D638" i="1"/>
  <c r="E645" i="4"/>
  <c r="F424" i="4"/>
  <c r="C419" i="1"/>
  <c r="F425" i="4"/>
  <c r="C420" i="1"/>
  <c r="H637" i="1"/>
  <c r="G637" i="1"/>
  <c r="M3" i="9"/>
  <c r="D646" i="4"/>
  <c r="F644" i="4"/>
  <c r="C638" i="1"/>
  <c r="G418" i="1"/>
  <c r="H418" i="1"/>
  <c r="G297" i="1"/>
  <c r="H297" i="1"/>
  <c r="D649" i="4"/>
  <c r="F645" i="4"/>
  <c r="C639" i="1"/>
  <c r="E650" i="4" l="1"/>
  <c r="D640" i="1"/>
  <c r="D650" i="4"/>
  <c r="F646" i="4"/>
  <c r="C640" i="1"/>
  <c r="H333" i="9"/>
  <c r="G333" i="9"/>
  <c r="E333" i="9" s="1"/>
  <c r="H419" i="1"/>
  <c r="G419" i="1"/>
  <c r="H19" i="3"/>
  <c r="C643" i="1"/>
  <c r="G420" i="1"/>
  <c r="H420" i="1"/>
  <c r="E649" i="4"/>
  <c r="D639" i="1"/>
  <c r="H639" i="1" s="1"/>
  <c r="H638" i="1"/>
  <c r="G638" i="1"/>
  <c r="G639" i="1" l="1"/>
  <c r="I19" i="3"/>
  <c r="D643" i="1"/>
  <c r="G297" i="9"/>
  <c r="E297" i="9" s="1"/>
  <c r="B297" i="9" s="1"/>
  <c r="F649" i="4"/>
  <c r="B333" i="9"/>
  <c r="E298" i="9"/>
  <c r="I8" i="3" s="1"/>
  <c r="F650" i="4"/>
  <c r="H20" i="3"/>
  <c r="C644" i="1"/>
  <c r="H643" i="1"/>
  <c r="G643" i="1"/>
  <c r="H640" i="1"/>
  <c r="G640" i="1"/>
  <c r="I20" i="3"/>
  <c r="D644" i="1"/>
  <c r="H7" i="3" l="1"/>
  <c r="J3" i="9" s="1"/>
  <c r="H644" i="1"/>
  <c r="G644" i="1"/>
  <c r="G295" i="9" l="1"/>
  <c r="H295" i="9"/>
  <c r="L293" i="9"/>
  <c r="F293" i="9" s="1"/>
  <c r="G18" i="9"/>
  <c r="H18" i="9"/>
  <c r="G15" i="9"/>
  <c r="G22" i="9"/>
  <c r="H15" i="9"/>
  <c r="K5" i="9"/>
  <c r="I8" i="9"/>
  <c r="K7" i="9"/>
  <c r="I5" i="9"/>
  <c r="J17" i="9"/>
  <c r="I9" i="9"/>
  <c r="H22" i="9"/>
  <c r="I17" i="9"/>
  <c r="G21" i="9"/>
  <c r="L15" i="9"/>
  <c r="I13" i="9"/>
  <c r="J5" i="9"/>
  <c r="J6" i="9"/>
  <c r="I11" i="9"/>
  <c r="K10" i="9"/>
  <c r="J12" i="9"/>
  <c r="J8" i="9"/>
  <c r="H21" i="9"/>
  <c r="G16" i="9"/>
  <c r="G17" i="9"/>
  <c r="H16" i="9"/>
  <c r="I6" i="9"/>
  <c r="K12" i="9"/>
  <c r="I7" i="9"/>
  <c r="K13" i="9"/>
  <c r="K6" i="9"/>
  <c r="J11" i="9"/>
  <c r="J10" i="9"/>
  <c r="K11" i="9"/>
  <c r="M15" i="9"/>
  <c r="H17" i="9"/>
  <c r="L16" i="9"/>
  <c r="K8" i="9"/>
  <c r="J13" i="9"/>
  <c r="K9" i="9"/>
  <c r="J7" i="9"/>
  <c r="I12" i="9"/>
  <c r="M16" i="9"/>
  <c r="J9" i="9"/>
  <c r="E10" i="9" l="1"/>
  <c r="B10" i="9" s="1"/>
  <c r="E16" i="9"/>
  <c r="E11" i="9"/>
  <c r="B11" i="9" s="1"/>
  <c r="F15" i="9"/>
  <c r="E9" i="9"/>
  <c r="B9" i="9" s="1"/>
  <c r="E8" i="9"/>
  <c r="B8" i="9" s="1"/>
  <c r="E15" i="9"/>
  <c r="E12" i="9"/>
  <c r="B12" i="9" s="1"/>
  <c r="E6" i="9"/>
  <c r="B6" i="9" s="1"/>
  <c r="F16" i="9"/>
  <c r="B16" i="9" s="1"/>
  <c r="E7" i="9"/>
  <c r="B7" i="9" s="1"/>
  <c r="E17" i="9"/>
  <c r="B17" i="9" s="1"/>
  <c r="E5" i="9"/>
  <c r="E18" i="9"/>
  <c r="B18" i="9" s="1"/>
  <c r="E13" i="9"/>
  <c r="B13" i="9" s="1"/>
  <c r="E22" i="9"/>
  <c r="B22" i="9" s="1"/>
  <c r="B293" i="9"/>
  <c r="F23" i="9"/>
  <c r="E21" i="9"/>
  <c r="B21" i="9" s="1"/>
  <c r="E295" i="9"/>
  <c r="F14" i="9" l="1"/>
  <c r="F3" i="9" s="1"/>
  <c r="B15" i="9"/>
  <c r="B295" i="9"/>
  <c r="E23" i="9"/>
  <c r="I7" i="3" s="1"/>
  <c r="B5" i="9"/>
  <c r="E4" i="9"/>
  <c r="E14" i="9"/>
  <c r="I13" i="3" s="1"/>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<sst xmlns="http://schemas.openxmlformats.org/spreadsheetml/2006/main" count="4724" uniqueCount="3657">
  <si>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</si>
  <si>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</si>
  <si>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</si>
  <si>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</si>
  <si>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</si>
  <si>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</si>
  <si>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</si>
  <si>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</si>
  <si>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</si>
  <si>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</si>
  <si>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</si>
  <si>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</si>
  <si>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</si>
  <si>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</si>
  <si>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</si>
  <si>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</si>
  <si>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</si>
  <si>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</si>
  <si>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</si>
  <si>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</si>
  <si>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</si>
  <si>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</si>
  <si>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</si>
  <si>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</si>
  <si>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</si>
  <si>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</si>
  <si>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</si>
  <si>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</si>
  <si>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</si>
  <si>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</si>
  <si>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</si>
  <si>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NOVO VIRJE</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</si>
  <si>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</si>
  <si>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</si>
  <si>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</si>
  <si>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</si>
  <si>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</si>
  <si>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</si>
  <si>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</si>
  <si>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</si>
  <si>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</si>
  <si>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</si>
  <si>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</si>
  <si>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</si>
  <si>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</si>
  <si>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</si>
  <si>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</si>
  <si>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</si>
  <si>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</si>
  <si>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</si>
  <si>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</si>
  <si>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</si>
  <si>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</si>
  <si>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</si>
  <si>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</si>
  <si>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</si>
  <si>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</si>
  <si>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</si>
  <si>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28135 - OPĆINA NOVO VIRJE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</si>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</sst>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698652.59</v>
      </c>
      <c r="D2" s="7">
        <f>'PR-RAS'!E6</f>
        <v>837955.63</v>
      </c>
      <c r="E2" s="7">
        <v>0</v>
      </c>
      <c r="F2" s="7">
        <v>0</v>
      </c>
      <c r="G2" s="8">
        <f t="shared" ref="G2:G274" si="0">(B2/1000)*(C2*1+D2*2)</f>
        <v>2374.56385</v>
      </c>
      <c r="H2" s="8">
        <f t="shared" ref="H2:H274" si="1">ABS(C2-ROUND(C2,0))+ABS(D2-ROUND(D2,0))</f>
        <v>0.78000000002793968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164120.94999999998</v>
      </c>
      <c r="D3" s="2">
        <f>'PR-RAS'!E7</f>
        <v>187424.78</v>
      </c>
      <c r="E3" s="2">
        <v>0</v>
      </c>
      <c r="F3" s="2">
        <v>0</v>
      </c>
      <c r="G3" s="3">
        <f t="shared" si="0"/>
        <v>1077.94102</v>
      </c>
      <c r="H3" s="3">
        <f t="shared" si="1"/>
        <v>0.27000000001862645</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145636.54999999999</v>
      </c>
      <c r="D4" s="2">
        <f>'PR-RAS'!E8</f>
        <v>171485.18</v>
      </c>
      <c r="E4" s="2">
        <v>0</v>
      </c>
      <c r="F4" s="2">
        <v>0</v>
      </c>
      <c r="G4" s="3">
        <f t="shared" si="0"/>
        <v>1465.8207299999999</v>
      </c>
      <c r="H4" s="3">
        <f t="shared" si="1"/>
        <v>0.63000000000465661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153826.82999999999</v>
      </c>
      <c r="D5" s="2">
        <f>'PR-RAS'!E9</f>
        <v>196957.21</v>
      </c>
      <c r="E5" s="2">
        <v>0</v>
      </c>
      <c r="F5" s="2">
        <v>0</v>
      </c>
      <c r="G5" s="3">
        <f t="shared" si="0"/>
        <v>2190.9650000000001</v>
      </c>
      <c r="H5" s="3">
        <f t="shared" si="1"/>
        <v>0.38000000000465661</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14130.66</v>
      </c>
      <c r="D6" s="2">
        <f>'PR-RAS'!E10</f>
        <v>13975.44</v>
      </c>
      <c r="E6" s="2">
        <v>0</v>
      </c>
      <c r="F6" s="2">
        <v>0</v>
      </c>
      <c r="G6" s="3">
        <f t="shared" si="0"/>
        <v>210.40770000000001</v>
      </c>
      <c r="H6" s="3">
        <f t="shared" si="1"/>
        <v>0.78000000000065484</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9276.1299999999992</v>
      </c>
      <c r="D7" s="2">
        <f>'PR-RAS'!E11</f>
        <v>7489.86</v>
      </c>
      <c r="E7" s="2">
        <v>0</v>
      </c>
      <c r="F7" s="2">
        <v>0</v>
      </c>
      <c r="G7" s="3">
        <f t="shared" si="0"/>
        <v>145.5351</v>
      </c>
      <c r="H7" s="3">
        <f t="shared" si="1"/>
        <v>0.26999999999952706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15911.56</v>
      </c>
      <c r="D8" s="2">
        <f>'PR-RAS'!E12</f>
        <v>11249.32</v>
      </c>
      <c r="E8" s="2">
        <v>0</v>
      </c>
      <c r="F8" s="2">
        <v>0</v>
      </c>
      <c r="G8" s="3">
        <f t="shared" si="0"/>
        <v>268.87139999999999</v>
      </c>
      <c r="H8" s="3">
        <f t="shared" si="1"/>
        <v>0.76000000000021828</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5443.68</v>
      </c>
      <c r="D9" s="2">
        <f>'PR-RAS'!E13</f>
        <v>12717.88</v>
      </c>
      <c r="E9" s="2">
        <v>0</v>
      </c>
      <c r="F9" s="2">
        <v>0</v>
      </c>
      <c r="G9" s="3">
        <f t="shared" si="0"/>
        <v>247.03551999999999</v>
      </c>
      <c r="H9" s="3">
        <f t="shared" si="1"/>
        <v>0.44000000000050932</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52952.31</v>
      </c>
      <c r="D11" s="2">
        <f>'PR-RAS'!E15</f>
        <v>70904.53</v>
      </c>
      <c r="E11" s="2">
        <v>0</v>
      </c>
      <c r="F11" s="2">
        <v>0</v>
      </c>
      <c r="G11" s="3">
        <f t="shared" si="0"/>
        <v>1947.6136999999999</v>
      </c>
      <c r="H11" s="3">
        <f t="shared" si="1"/>
        <v>0.77999999999883585</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18359.18</v>
      </c>
      <c r="D19" s="2">
        <f>'PR-RAS'!E23</f>
        <v>15939.6</v>
      </c>
      <c r="E19" s="2">
        <v>0</v>
      </c>
      <c r="F19" s="2">
        <v>0</v>
      </c>
      <c r="G19" s="3">
        <f t="shared" si="0"/>
        <v>904.29084</v>
      </c>
      <c r="H19" s="3">
        <f t="shared" si="1"/>
        <v>0.57999999999992724</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2443.85</v>
      </c>
      <c r="E20" s="2">
        <v>0</v>
      </c>
      <c r="F20" s="2">
        <v>0</v>
      </c>
      <c r="G20" s="3">
        <f t="shared" si="0"/>
        <v>92.866299999999995</v>
      </c>
      <c r="H20" s="3">
        <f t="shared" si="1"/>
        <v>0.15000000000009095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18359.18</v>
      </c>
      <c r="D23" s="2">
        <f>'PR-RAS'!E27</f>
        <v>13495.75</v>
      </c>
      <c r="E23" s="2">
        <v>0</v>
      </c>
      <c r="F23" s="2">
        <v>0</v>
      </c>
      <c r="G23" s="3">
        <f t="shared" si="0"/>
        <v>997.71495999999991</v>
      </c>
      <c r="H23" s="3">
        <f t="shared" si="1"/>
        <v>0.43000000000029104</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125.22</v>
      </c>
      <c r="D25" s="2">
        <f>'PR-RAS'!E29</f>
        <v>0</v>
      </c>
      <c r="E25" s="2">
        <v>0</v>
      </c>
      <c r="F25" s="2">
        <v>0</v>
      </c>
      <c r="G25" s="3">
        <f t="shared" si="0"/>
        <v>3.00528</v>
      </c>
      <c r="H25" s="3">
        <f t="shared" si="1"/>
        <v>0.21999999999999886</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125.22</v>
      </c>
      <c r="D27" s="2">
        <f>'PR-RAS'!E31</f>
        <v>0</v>
      </c>
      <c r="E27" s="2">
        <v>0</v>
      </c>
      <c r="F27" s="2">
        <v>0</v>
      </c>
      <c r="G27" s="3">
        <f t="shared" si="0"/>
        <v>3.2557199999999997</v>
      </c>
      <c r="H27" s="3">
        <f t="shared" si="1"/>
        <v>0.21999999999999886</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359608.97</v>
      </c>
      <c r="D45" s="2">
        <f>'PR-RAS'!E49</f>
        <v>470608.08</v>
      </c>
      <c r="E45" s="2">
        <v>0</v>
      </c>
      <c r="F45" s="2">
        <v>0</v>
      </c>
      <c r="G45" s="3">
        <f t="shared" si="0"/>
        <v>57236.305719999989</v>
      </c>
      <c r="H45" s="3">
        <f t="shared" si="1"/>
        <v>0.11000000004423782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48217.4</v>
      </c>
      <c r="D54" s="2">
        <f>'PR-RAS'!E58</f>
        <v>39837.5</v>
      </c>
      <c r="E54" s="2">
        <v>0</v>
      </c>
      <c r="F54" s="2">
        <v>0</v>
      </c>
      <c r="G54" s="3">
        <f t="shared" si="0"/>
        <v>6778.2971999999991</v>
      </c>
      <c r="H54" s="3">
        <f t="shared" si="1"/>
        <v>0.90000000000145519</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1817.4</v>
      </c>
      <c r="D55" s="2">
        <f>'PR-RAS'!E59</f>
        <v>39837.5</v>
      </c>
      <c r="E55" s="2">
        <v>0</v>
      </c>
      <c r="F55" s="2">
        <v>0</v>
      </c>
      <c r="G55" s="3">
        <f t="shared" si="0"/>
        <v>4400.5895999999993</v>
      </c>
      <c r="H55" s="3">
        <f t="shared" si="1"/>
        <v>0.90000000000009095</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46400</v>
      </c>
      <c r="D56" s="2">
        <f>'PR-RAS'!E60</f>
        <v>0</v>
      </c>
      <c r="E56" s="2">
        <v>0</v>
      </c>
      <c r="F56" s="2">
        <v>0</v>
      </c>
      <c r="G56" s="3">
        <f t="shared" si="0"/>
        <v>2552</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13875.26</v>
      </c>
      <c r="D57" s="2">
        <f>'PR-RAS'!E61</f>
        <v>0</v>
      </c>
      <c r="E57" s="2">
        <v>0</v>
      </c>
      <c r="F57" s="2">
        <v>0</v>
      </c>
      <c r="G57" s="3">
        <f t="shared" si="0"/>
        <v>777.01456000000007</v>
      </c>
      <c r="H57" s="3">
        <f t="shared" si="1"/>
        <v>0.26000000000021828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13875.26</v>
      </c>
      <c r="D58" s="2">
        <f>'PR-RAS'!E62</f>
        <v>0</v>
      </c>
      <c r="E58" s="2">
        <v>0</v>
      </c>
      <c r="F58" s="2">
        <v>0</v>
      </c>
      <c r="G58" s="3">
        <f t="shared" si="0"/>
        <v>790.88981999999999</v>
      </c>
      <c r="H58" s="3">
        <f t="shared" si="1"/>
        <v>0.26000000000021828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259083.43</v>
      </c>
      <c r="D60" s="2">
        <f>'PR-RAS'!E64</f>
        <v>222003</v>
      </c>
      <c r="E60" s="2">
        <v>0</v>
      </c>
      <c r="F60" s="2">
        <v>0</v>
      </c>
      <c r="G60" s="3">
        <f t="shared" si="0"/>
        <v>41482.276369999992</v>
      </c>
      <c r="H60" s="3">
        <f t="shared" si="1"/>
        <v>0.42999999999301508</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259083.43</v>
      </c>
      <c r="D63" s="2">
        <f>'PR-RAS'!E67</f>
        <v>222003</v>
      </c>
      <c r="E63" s="2">
        <v>0</v>
      </c>
      <c r="F63" s="2">
        <v>0</v>
      </c>
      <c r="G63" s="3">
        <f>(B63/1000)*(C63*1+D63*2)</f>
        <v>43591.544659999992</v>
      </c>
      <c r="H63" s="3">
        <f>ABS(C63-ROUND(C63,0))+ABS(D63-ROUND(D63,0))</f>
        <v>0.42999999999301508</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38432.879999999997</v>
      </c>
      <c r="D70" s="2">
        <f>'PR-RAS'!E74</f>
        <v>208767.58000000002</v>
      </c>
      <c r="E70" s="2">
        <v>0</v>
      </c>
      <c r="F70" s="2">
        <v>0</v>
      </c>
      <c r="G70" s="3">
        <f t="shared" si="0"/>
        <v>31461.794760000004</v>
      </c>
      <c r="H70" s="3">
        <f t="shared" si="1"/>
        <v>0.5399999999863212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38432.879999999997</v>
      </c>
      <c r="D71" s="2">
        <f>'PR-RAS'!E75</f>
        <v>46314.58</v>
      </c>
      <c r="E71" s="2">
        <v>0</v>
      </c>
      <c r="F71" s="2">
        <v>0</v>
      </c>
      <c r="G71" s="3">
        <f t="shared" si="0"/>
        <v>9174.3428000000022</v>
      </c>
      <c r="H71" s="3">
        <f t="shared" si="1"/>
        <v>0.54000000000087311</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162453</v>
      </c>
      <c r="E72" s="2">
        <v>0</v>
      </c>
      <c r="F72" s="2">
        <v>0</v>
      </c>
      <c r="G72" s="3">
        <f t="shared" si="0"/>
        <v>23068.325999999997</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144063.38</v>
      </c>
      <c r="D78" s="2">
        <f>'PR-RAS'!E82</f>
        <v>138038.28</v>
      </c>
      <c r="E78" s="2">
        <v>0</v>
      </c>
      <c r="F78" s="2">
        <v>0</v>
      </c>
      <c r="G78" s="3">
        <f t="shared" si="0"/>
        <v>32350.775379999999</v>
      </c>
      <c r="H78" s="3">
        <f t="shared" si="1"/>
        <v>0.66000000000349246</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144063.38</v>
      </c>
      <c r="D87" s="2">
        <f>'PR-RAS'!E91</f>
        <v>138038.28</v>
      </c>
      <c r="E87" s="2">
        <v>0</v>
      </c>
      <c r="F87" s="2">
        <v>0</v>
      </c>
      <c r="G87" s="3">
        <f t="shared" si="0"/>
        <v>36132.03484</v>
      </c>
      <c r="H87" s="3">
        <f t="shared" si="1"/>
        <v>0.66000000000349246</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232.26</v>
      </c>
      <c r="E88" s="2">
        <v>0</v>
      </c>
      <c r="F88" s="2">
        <v>0</v>
      </c>
      <c r="G88" s="3">
        <f t="shared" si="0"/>
        <v>40.413239999999995</v>
      </c>
      <c r="H88" s="3">
        <f t="shared" si="1"/>
        <v>0.25999999999999091</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1746.45</v>
      </c>
      <c r="D89" s="2">
        <f>'PR-RAS'!E93</f>
        <v>1650.1</v>
      </c>
      <c r="E89" s="2">
        <v>0</v>
      </c>
      <c r="F89" s="2">
        <v>0</v>
      </c>
      <c r="G89" s="3">
        <f t="shared" si="0"/>
        <v>444.10519999999997</v>
      </c>
      <c r="H89" s="3">
        <f t="shared" si="1"/>
        <v>0.54999999999995453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142316.93</v>
      </c>
      <c r="D90" s="2">
        <f>'PR-RAS'!E94</f>
        <v>136155.92000000001</v>
      </c>
      <c r="E90" s="2">
        <v>0</v>
      </c>
      <c r="F90" s="2">
        <v>0</v>
      </c>
      <c r="G90" s="3">
        <f t="shared" si="0"/>
        <v>36901.960529999997</v>
      </c>
      <c r="H90" s="3">
        <f t="shared" si="1"/>
        <v>0.14999999999417923</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29287.730000000003</v>
      </c>
      <c r="D102" s="2">
        <f>'PR-RAS'!E106</f>
        <v>40337.64</v>
      </c>
      <c r="E102" s="2">
        <v>0</v>
      </c>
      <c r="F102" s="2">
        <v>0</v>
      </c>
      <c r="G102" s="3">
        <f t="shared" si="0"/>
        <v>11106.264010000001</v>
      </c>
      <c r="H102" s="3">
        <f t="shared" si="1"/>
        <v>0.62999999999738066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14798.740000000002</v>
      </c>
      <c r="D108" s="2">
        <f>'PR-RAS'!E112</f>
        <v>25599.040000000001</v>
      </c>
      <c r="E108" s="2">
        <v>0</v>
      </c>
      <c r="F108" s="2">
        <v>0</v>
      </c>
      <c r="G108" s="3">
        <f t="shared" si="0"/>
        <v>7061.659740000001</v>
      </c>
      <c r="H108" s="3">
        <f t="shared" si="1"/>
        <v>0.2999999999992724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8448.2000000000007</v>
      </c>
      <c r="D111" s="2">
        <f>'PR-RAS'!E115</f>
        <v>19273.37</v>
      </c>
      <c r="E111" s="2">
        <v>0</v>
      </c>
      <c r="F111" s="2">
        <v>0</v>
      </c>
      <c r="G111" s="3">
        <f t="shared" si="0"/>
        <v>5169.4434000000001</v>
      </c>
      <c r="H111" s="3">
        <f t="shared" si="1"/>
        <v>0.56999999999970896</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6350.54</v>
      </c>
      <c r="D113" s="2">
        <f>'PR-RAS'!E117</f>
        <v>6325.67</v>
      </c>
      <c r="E113" s="2">
        <v>0</v>
      </c>
      <c r="F113" s="2">
        <v>0</v>
      </c>
      <c r="G113" s="3">
        <f t="shared" si="0"/>
        <v>2128.21056</v>
      </c>
      <c r="H113" s="3">
        <f t="shared" si="1"/>
        <v>0.78999999999996362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14488.99</v>
      </c>
      <c r="D116" s="2">
        <f>'PR-RAS'!E120</f>
        <v>14738.6</v>
      </c>
      <c r="E116" s="2">
        <v>0</v>
      </c>
      <c r="F116" s="2">
        <v>0</v>
      </c>
      <c r="G116" s="3">
        <f t="shared" si="0"/>
        <v>5056.1118500000002</v>
      </c>
      <c r="H116" s="3">
        <f t="shared" si="1"/>
        <v>0.40999999999985448</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14488.99</v>
      </c>
      <c r="D118" s="2">
        <f>'PR-RAS'!E122</f>
        <v>14738.6</v>
      </c>
      <c r="E118" s="2">
        <v>0</v>
      </c>
      <c r="F118" s="2">
        <v>0</v>
      </c>
      <c r="G118" s="3">
        <f t="shared" si="0"/>
        <v>5144.0442300000004</v>
      </c>
      <c r="H118" s="3">
        <f t="shared" si="1"/>
        <v>0.40999999999985448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1571.56</v>
      </c>
      <c r="D121" s="2">
        <f>'PR-RAS'!E125</f>
        <v>1546.85</v>
      </c>
      <c r="E121" s="2">
        <v>0</v>
      </c>
      <c r="F121" s="2">
        <v>0</v>
      </c>
      <c r="G121" s="3">
        <f t="shared" si="0"/>
        <v>559.83119999999997</v>
      </c>
      <c r="H121" s="3">
        <f t="shared" si="1"/>
        <v>0.59000000000014552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1571.56</v>
      </c>
      <c r="D122" s="2">
        <f>'PR-RAS'!E126</f>
        <v>1546.85</v>
      </c>
      <c r="E122" s="2">
        <v>0</v>
      </c>
      <c r="F122" s="2">
        <v>0</v>
      </c>
      <c r="G122" s="3">
        <f t="shared" si="0"/>
        <v>564.49645999999996</v>
      </c>
      <c r="H122" s="3">
        <f t="shared" si="1"/>
        <v>0.59000000000014552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1571.56</v>
      </c>
      <c r="D124" s="2">
        <f>'PR-RAS'!E128</f>
        <v>1546.85</v>
      </c>
      <c r="E124" s="2">
        <v>0</v>
      </c>
      <c r="F124" s="2">
        <v>0</v>
      </c>
      <c r="G124" s="3">
        <f t="shared" si="0"/>
        <v>573.82698000000005</v>
      </c>
      <c r="H124" s="3">
        <f t="shared" si="1"/>
        <v>0.59000000000014552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521520.98000000004</v>
      </c>
      <c r="D148" s="2">
        <f>'PR-RAS'!E152</f>
        <v>530362.38</v>
      </c>
      <c r="E148" s="2">
        <v>0</v>
      </c>
      <c r="F148" s="2">
        <v>0</v>
      </c>
      <c r="G148" s="3">
        <f t="shared" si="0"/>
        <v>232590.12377999999</v>
      </c>
      <c r="H148" s="3">
        <f t="shared" si="1"/>
        <v>0.3999999999650754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142855.07</v>
      </c>
      <c r="D149" s="2">
        <f>'PR-RAS'!E153</f>
        <v>146938.01999999999</v>
      </c>
      <c r="E149" s="2">
        <v>0</v>
      </c>
      <c r="F149" s="2">
        <v>0</v>
      </c>
      <c r="G149" s="3">
        <f t="shared" si="0"/>
        <v>64636.204279999998</v>
      </c>
      <c r="H149" s="3">
        <f t="shared" si="1"/>
        <v>8.999999999650754E-2</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117627.68</v>
      </c>
      <c r="D150" s="2">
        <f>'PR-RAS'!E154</f>
        <v>117877.84</v>
      </c>
      <c r="E150" s="2">
        <v>0</v>
      </c>
      <c r="F150" s="2">
        <v>0</v>
      </c>
      <c r="G150" s="3">
        <f t="shared" si="0"/>
        <v>52654.120639999994</v>
      </c>
      <c r="H150" s="3">
        <f t="shared" si="1"/>
        <v>0.48000000001047738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117627.68</v>
      </c>
      <c r="D151" s="2">
        <f>'PR-RAS'!E155</f>
        <v>117877.84</v>
      </c>
      <c r="E151" s="2">
        <v>0</v>
      </c>
      <c r="F151" s="2">
        <v>0</v>
      </c>
      <c r="G151" s="3">
        <f t="shared" si="0"/>
        <v>53007.503999999994</v>
      </c>
      <c r="H151" s="3">
        <f t="shared" si="1"/>
        <v>0.48000000001047738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5143.42</v>
      </c>
      <c r="D155" s="2">
        <f>'PR-RAS'!E159</f>
        <v>9395.84</v>
      </c>
      <c r="E155" s="2">
        <v>0</v>
      </c>
      <c r="F155" s="2">
        <v>0</v>
      </c>
      <c r="G155" s="3">
        <f t="shared" si="0"/>
        <v>3686.0053999999996</v>
      </c>
      <c r="H155" s="3">
        <f t="shared" si="1"/>
        <v>0.57999999999992724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20083.97</v>
      </c>
      <c r="D156" s="2">
        <f>'PR-RAS'!E160</f>
        <v>19664.34</v>
      </c>
      <c r="E156" s="2">
        <v>0</v>
      </c>
      <c r="F156" s="2">
        <v>0</v>
      </c>
      <c r="G156" s="3">
        <f t="shared" si="0"/>
        <v>9208.9607500000002</v>
      </c>
      <c r="H156" s="3">
        <f t="shared" si="1"/>
        <v>0.36999999999898137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20083.97</v>
      </c>
      <c r="D158" s="2">
        <f>'PR-RAS'!E162</f>
        <v>19664.34</v>
      </c>
      <c r="E158" s="2">
        <v>0</v>
      </c>
      <c r="F158" s="2">
        <v>0</v>
      </c>
      <c r="G158" s="3">
        <f t="shared" si="0"/>
        <v>9327.7860500000006</v>
      </c>
      <c r="H158" s="3">
        <f t="shared" si="1"/>
        <v>0.36999999999898137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139750.94</v>
      </c>
      <c r="D160" s="2">
        <f>'PR-RAS'!E164</f>
        <v>148038.29</v>
      </c>
      <c r="E160" s="2">
        <v>0</v>
      </c>
      <c r="F160" s="2">
        <v>0</v>
      </c>
      <c r="G160" s="3">
        <f t="shared" si="0"/>
        <v>69296.575680000009</v>
      </c>
      <c r="H160" s="3">
        <f t="shared" si="1"/>
        <v>0.35000000000582077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5163.8999999999996</v>
      </c>
      <c r="D161" s="2">
        <f>'PR-RAS'!E165</f>
        <v>4866.3</v>
      </c>
      <c r="E161" s="2">
        <v>0</v>
      </c>
      <c r="F161" s="2">
        <v>0</v>
      </c>
      <c r="G161" s="3">
        <f t="shared" si="0"/>
        <v>2383.44</v>
      </c>
      <c r="H161" s="3">
        <f t="shared" si="1"/>
        <v>0.4000000000005457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453.6</v>
      </c>
      <c r="D162" s="2">
        <f>'PR-RAS'!E166</f>
        <v>630.17999999999995</v>
      </c>
      <c r="E162" s="2">
        <v>0</v>
      </c>
      <c r="F162" s="2">
        <v>0</v>
      </c>
      <c r="G162" s="3">
        <f t="shared" si="0"/>
        <v>275.94756000000001</v>
      </c>
      <c r="H162" s="3">
        <f t="shared" si="1"/>
        <v>0.57999999999992724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3351.27</v>
      </c>
      <c r="D163" s="2">
        <f>'PR-RAS'!E167</f>
        <v>3162.11</v>
      </c>
      <c r="E163" s="2">
        <v>0</v>
      </c>
      <c r="F163" s="2">
        <v>0</v>
      </c>
      <c r="G163" s="3">
        <f t="shared" si="0"/>
        <v>1567.42938</v>
      </c>
      <c r="H163" s="3">
        <f t="shared" si="1"/>
        <v>0.38000000000010914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585.75</v>
      </c>
      <c r="D164" s="2">
        <f>'PR-RAS'!E168</f>
        <v>355</v>
      </c>
      <c r="E164" s="2">
        <v>0</v>
      </c>
      <c r="F164" s="2">
        <v>0</v>
      </c>
      <c r="G164" s="3">
        <f t="shared" si="0"/>
        <v>211.20725000000002</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773.28</v>
      </c>
      <c r="D165" s="2">
        <f>'PR-RAS'!E169</f>
        <v>719.01</v>
      </c>
      <c r="E165" s="2">
        <v>0</v>
      </c>
      <c r="F165" s="2">
        <v>0</v>
      </c>
      <c r="G165" s="3">
        <f t="shared" si="0"/>
        <v>362.65320000000003</v>
      </c>
      <c r="H165" s="3">
        <f t="shared" si="1"/>
        <v>0.28999999999996362</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13437.34</v>
      </c>
      <c r="D166" s="2">
        <f>'PR-RAS'!E170</f>
        <v>15660.57</v>
      </c>
      <c r="E166" s="2">
        <v>0</v>
      </c>
      <c r="F166" s="2">
        <v>0</v>
      </c>
      <c r="G166" s="3">
        <f t="shared" si="0"/>
        <v>7385.1491999999998</v>
      </c>
      <c r="H166" s="3">
        <f t="shared" si="1"/>
        <v>0.77000000000043656</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1898.94</v>
      </c>
      <c r="D167" s="2">
        <f>'PR-RAS'!E171</f>
        <v>2365.4299999999998</v>
      </c>
      <c r="E167" s="2">
        <v>0</v>
      </c>
      <c r="F167" s="2">
        <v>0</v>
      </c>
      <c r="G167" s="3">
        <f t="shared" si="0"/>
        <v>1100.5467999999998</v>
      </c>
      <c r="H167" s="3">
        <f t="shared" si="1"/>
        <v>0.48999999999978172</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11218.65</v>
      </c>
      <c r="D169" s="2">
        <f>'PR-RAS'!E173</f>
        <v>12307.64</v>
      </c>
      <c r="E169" s="2">
        <v>0</v>
      </c>
      <c r="F169" s="2">
        <v>0</v>
      </c>
      <c r="G169" s="3">
        <f t="shared" si="0"/>
        <v>6020.1002400000007</v>
      </c>
      <c r="H169" s="3">
        <f t="shared" si="1"/>
        <v>0.71000000000094587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189</v>
      </c>
      <c r="D171" s="2">
        <f>'PR-RAS'!E175</f>
        <v>987.5</v>
      </c>
      <c r="E171" s="2">
        <v>0</v>
      </c>
      <c r="F171" s="2">
        <v>0</v>
      </c>
      <c r="G171" s="3">
        <f t="shared" si="0"/>
        <v>367.88000000000005</v>
      </c>
      <c r="H171" s="3">
        <f t="shared" si="1"/>
        <v>0.5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130.75</v>
      </c>
      <c r="D173" s="2">
        <f>'PR-RAS'!E177</f>
        <v>0</v>
      </c>
      <c r="E173" s="2">
        <v>0</v>
      </c>
      <c r="F173" s="2">
        <v>0</v>
      </c>
      <c r="G173" s="3">
        <f t="shared" si="0"/>
        <v>22.488999999999997</v>
      </c>
      <c r="H173" s="3">
        <f t="shared" si="1"/>
        <v>0.25</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89737.03</v>
      </c>
      <c r="D174" s="2">
        <f>'PR-RAS'!E178</f>
        <v>102275.28000000001</v>
      </c>
      <c r="E174" s="2">
        <v>0</v>
      </c>
      <c r="F174" s="2">
        <v>0</v>
      </c>
      <c r="G174" s="3">
        <f t="shared" si="0"/>
        <v>50911.753069999999</v>
      </c>
      <c r="H174" s="3">
        <f t="shared" si="1"/>
        <v>0.31000000001222361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1901.11</v>
      </c>
      <c r="D175" s="2">
        <f>'PR-RAS'!E179</f>
        <v>3078.27</v>
      </c>
      <c r="E175" s="2">
        <v>0</v>
      </c>
      <c r="F175" s="2">
        <v>0</v>
      </c>
      <c r="G175" s="3">
        <f t="shared" si="0"/>
        <v>1402.0310999999999</v>
      </c>
      <c r="H175" s="3">
        <f t="shared" si="1"/>
        <v>0.37999999999988177</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32582.21</v>
      </c>
      <c r="D176" s="2">
        <f>'PR-RAS'!E180</f>
        <v>31541.13</v>
      </c>
      <c r="E176" s="2">
        <v>0</v>
      </c>
      <c r="F176" s="2">
        <v>0</v>
      </c>
      <c r="G176" s="3">
        <f t="shared" si="0"/>
        <v>16741.28225</v>
      </c>
      <c r="H176" s="3">
        <f t="shared" si="1"/>
        <v>0.34000000000014552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3181.25</v>
      </c>
      <c r="D177" s="2">
        <f>'PR-RAS'!E181</f>
        <v>7055.47</v>
      </c>
      <c r="E177" s="2">
        <v>0</v>
      </c>
      <c r="F177" s="2">
        <v>0</v>
      </c>
      <c r="G177" s="3">
        <f t="shared" si="0"/>
        <v>3043.4254400000004</v>
      </c>
      <c r="H177" s="3">
        <f t="shared" si="1"/>
        <v>0.72000000000025466</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18539.919999999998</v>
      </c>
      <c r="D178" s="2">
        <f>'PR-RAS'!E182</f>
        <v>25455.89</v>
      </c>
      <c r="E178" s="2">
        <v>0</v>
      </c>
      <c r="F178" s="2">
        <v>0</v>
      </c>
      <c r="G178" s="3">
        <f t="shared" si="0"/>
        <v>12292.950899999998</v>
      </c>
      <c r="H178" s="3">
        <f t="shared" si="1"/>
        <v>0.19000000000232831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2393.66</v>
      </c>
      <c r="D179" s="2">
        <f>'PR-RAS'!E183</f>
        <v>1138.6600000000001</v>
      </c>
      <c r="E179" s="2">
        <v>0</v>
      </c>
      <c r="F179" s="2">
        <v>0</v>
      </c>
      <c r="G179" s="3">
        <f t="shared" si="0"/>
        <v>831.43443999999988</v>
      </c>
      <c r="H179" s="3">
        <f t="shared" si="1"/>
        <v>0.68000000000006366</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7299.63</v>
      </c>
      <c r="D180" s="2">
        <f>'PR-RAS'!E184</f>
        <v>6462.16</v>
      </c>
      <c r="E180" s="2">
        <v>0</v>
      </c>
      <c r="F180" s="2">
        <v>0</v>
      </c>
      <c r="G180" s="3">
        <f t="shared" si="0"/>
        <v>3620.0870500000001</v>
      </c>
      <c r="H180" s="3">
        <f t="shared" si="1"/>
        <v>0.52999999999974534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17632.41</v>
      </c>
      <c r="D181" s="2">
        <f>'PR-RAS'!E185</f>
        <v>22803.84</v>
      </c>
      <c r="E181" s="2">
        <v>0</v>
      </c>
      <c r="F181" s="2">
        <v>0</v>
      </c>
      <c r="G181" s="3">
        <f t="shared" si="0"/>
        <v>11383.216199999999</v>
      </c>
      <c r="H181" s="3">
        <f t="shared" si="1"/>
        <v>0.56999999999970896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4323.3999999999996</v>
      </c>
      <c r="D182" s="2">
        <f>'PR-RAS'!E186</f>
        <v>3063.4</v>
      </c>
      <c r="E182" s="2">
        <v>0</v>
      </c>
      <c r="F182" s="2">
        <v>0</v>
      </c>
      <c r="G182" s="3">
        <f t="shared" si="0"/>
        <v>1891.4862000000001</v>
      </c>
      <c r="H182" s="3">
        <f t="shared" si="1"/>
        <v>0.79999999999972715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1883.44</v>
      </c>
      <c r="D183" s="2">
        <f>'PR-RAS'!E187</f>
        <v>1676.46</v>
      </c>
      <c r="E183" s="2">
        <v>0</v>
      </c>
      <c r="F183" s="2">
        <v>0</v>
      </c>
      <c r="G183" s="3">
        <f t="shared" si="0"/>
        <v>953.0175200000001</v>
      </c>
      <c r="H183" s="3">
        <f t="shared" si="1"/>
        <v>0.90000000000009095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31412.670000000002</v>
      </c>
      <c r="D190" s="2">
        <f>'PR-RAS'!E194</f>
        <v>25236.14</v>
      </c>
      <c r="E190" s="2">
        <v>0</v>
      </c>
      <c r="F190" s="2">
        <v>0</v>
      </c>
      <c r="G190" s="3">
        <f t="shared" si="0"/>
        <v>15476.25555</v>
      </c>
      <c r="H190" s="3">
        <f t="shared" si="1"/>
        <v>0.46999999999752617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16262.24</v>
      </c>
      <c r="D191" s="2">
        <f>'PR-RAS'!E195</f>
        <v>1835.8</v>
      </c>
      <c r="E191" s="2">
        <v>0</v>
      </c>
      <c r="F191" s="2">
        <v>0</v>
      </c>
      <c r="G191" s="3">
        <f t="shared" si="0"/>
        <v>3787.4295999999999</v>
      </c>
      <c r="H191" s="3">
        <f t="shared" si="1"/>
        <v>0.4399999999998272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152.55000000000001</v>
      </c>
      <c r="D192" s="2">
        <f>'PR-RAS'!E196</f>
        <v>337.17</v>
      </c>
      <c r="E192" s="2">
        <v>0</v>
      </c>
      <c r="F192" s="2">
        <v>0</v>
      </c>
      <c r="G192" s="3">
        <f t="shared" si="0"/>
        <v>157.93599000000003</v>
      </c>
      <c r="H192" s="3">
        <f t="shared" si="1"/>
        <v>0.62000000000000455</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13624.65</v>
      </c>
      <c r="D193" s="2">
        <f>'PR-RAS'!E197</f>
        <v>12404.47</v>
      </c>
      <c r="E193" s="2">
        <v>0</v>
      </c>
      <c r="F193" s="2">
        <v>0</v>
      </c>
      <c r="G193" s="3">
        <f t="shared" si="0"/>
        <v>7379.2492799999991</v>
      </c>
      <c r="H193" s="3">
        <f t="shared" si="1"/>
        <v>0.81999999999970896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276.48</v>
      </c>
      <c r="D194" s="2">
        <f>'PR-RAS'!E198</f>
        <v>9600</v>
      </c>
      <c r="E194" s="2">
        <v>0</v>
      </c>
      <c r="F194" s="2">
        <v>0</v>
      </c>
      <c r="G194" s="3">
        <f t="shared" si="0"/>
        <v>3758.9606399999998</v>
      </c>
      <c r="H194" s="3">
        <f t="shared" si="1"/>
        <v>0.48000000000001819</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46.45</v>
      </c>
      <c r="D195" s="2">
        <f>'PR-RAS'!E199</f>
        <v>122.2</v>
      </c>
      <c r="E195" s="2">
        <v>0</v>
      </c>
      <c r="F195" s="2">
        <v>0</v>
      </c>
      <c r="G195" s="3">
        <f t="shared" si="0"/>
        <v>56.424900000000008</v>
      </c>
      <c r="H195" s="3">
        <f t="shared" si="1"/>
        <v>0.65000000000000568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1050.3</v>
      </c>
      <c r="D197" s="2">
        <f>'PR-RAS'!E201</f>
        <v>936.5</v>
      </c>
      <c r="E197" s="2">
        <v>0</v>
      </c>
      <c r="F197" s="2">
        <v>0</v>
      </c>
      <c r="G197" s="3">
        <f t="shared" si="0"/>
        <v>572.96680000000003</v>
      </c>
      <c r="H197" s="3">
        <f t="shared" si="1"/>
        <v>0.79999999999995453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3884.26</v>
      </c>
      <c r="D198" s="2">
        <f>'PR-RAS'!E202</f>
        <v>2046.77</v>
      </c>
      <c r="E198" s="2">
        <v>0</v>
      </c>
      <c r="F198" s="2">
        <v>0</v>
      </c>
      <c r="G198" s="3">
        <f t="shared" si="0"/>
        <v>1571.6266000000001</v>
      </c>
      <c r="H198" s="3">
        <f t="shared" si="1"/>
        <v>0.49000000000023647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3884.26</v>
      </c>
      <c r="D212" s="2">
        <f>'PR-RAS'!E216</f>
        <v>2046.77</v>
      </c>
      <c r="E212" s="2">
        <v>0</v>
      </c>
      <c r="F212" s="2">
        <v>0</v>
      </c>
      <c r="G212" s="3">
        <f t="shared" si="0"/>
        <v>1683.3158000000001</v>
      </c>
      <c r="H212" s="3">
        <f t="shared" si="1"/>
        <v>0.49000000000023647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1441.09</v>
      </c>
      <c r="D213" s="2">
        <f>'PR-RAS'!E217</f>
        <v>2046.77</v>
      </c>
      <c r="E213" s="2">
        <v>0</v>
      </c>
      <c r="F213" s="2">
        <v>0</v>
      </c>
      <c r="G213" s="3">
        <f t="shared" si="0"/>
        <v>1173.3415600000001</v>
      </c>
      <c r="H213" s="3">
        <f t="shared" si="1"/>
        <v>0.31999999999993634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2429.0500000000002</v>
      </c>
      <c r="D215" s="2">
        <f>'PR-RAS'!E219</f>
        <v>0</v>
      </c>
      <c r="E215" s="2">
        <v>0</v>
      </c>
      <c r="F215" s="2">
        <v>0</v>
      </c>
      <c r="G215" s="3">
        <f t="shared" si="0"/>
        <v>519.81670000000008</v>
      </c>
      <c r="H215" s="3">
        <f t="shared" si="1"/>
        <v>5.0000000000181899E-2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14.12</v>
      </c>
      <c r="D216" s="2">
        <f>'PR-RAS'!E220</f>
        <v>0</v>
      </c>
      <c r="E216" s="2">
        <v>0</v>
      </c>
      <c r="F216" s="2">
        <v>0</v>
      </c>
      <c r="G216" s="3">
        <f t="shared" si="0"/>
        <v>3.0357999999999996</v>
      </c>
      <c r="H216" s="3">
        <f t="shared" si="1"/>
        <v>0.11999999999999922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131407.76999999999</v>
      </c>
      <c r="D226" s="2">
        <f>'PR-RAS'!E230</f>
        <v>132128.62</v>
      </c>
      <c r="E226" s="2">
        <v>0</v>
      </c>
      <c r="F226" s="2">
        <v>0</v>
      </c>
      <c r="G226" s="3">
        <f t="shared" si="0"/>
        <v>89024.627250000005</v>
      </c>
      <c r="H226" s="3">
        <f t="shared" si="1"/>
        <v>0.61000000001513399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6371.73</v>
      </c>
      <c r="D233" s="2">
        <f>'PR-RAS'!E237</f>
        <v>5641.89</v>
      </c>
      <c r="E233" s="2">
        <v>0</v>
      </c>
      <c r="F233" s="2">
        <v>0</v>
      </c>
      <c r="G233" s="3">
        <f t="shared" si="0"/>
        <v>4096.0783200000005</v>
      </c>
      <c r="H233" s="3">
        <f t="shared" si="1"/>
        <v>0.38000000000010914</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6371.73</v>
      </c>
      <c r="D234" s="2">
        <f>'PR-RAS'!E238</f>
        <v>5041.8900000000003</v>
      </c>
      <c r="E234" s="2">
        <v>0</v>
      </c>
      <c r="F234" s="2">
        <v>0</v>
      </c>
      <c r="G234" s="3">
        <f t="shared" si="0"/>
        <v>3834.1338300000007</v>
      </c>
      <c r="H234" s="3">
        <f t="shared" si="1"/>
        <v>0.38000000000010914</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600</v>
      </c>
      <c r="E235" s="2">
        <v>0</v>
      </c>
      <c r="F235" s="2">
        <v>0</v>
      </c>
      <c r="G235" s="3">
        <f t="shared" si="0"/>
        <v>280.8</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125036.04</v>
      </c>
      <c r="D246" s="2">
        <f>'PR-RAS'!E250</f>
        <v>126486.73</v>
      </c>
      <c r="E246" s="2">
        <v>0</v>
      </c>
      <c r="F246" s="2">
        <v>0</v>
      </c>
      <c r="G246" s="3">
        <f t="shared" si="0"/>
        <v>92612.327499999999</v>
      </c>
      <c r="H246" s="3">
        <f t="shared" si="1"/>
        <v>0.30999999999767169</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124079.79</v>
      </c>
      <c r="D247" s="2">
        <f>'PR-RAS'!E251</f>
        <v>125902.72</v>
      </c>
      <c r="E247" s="2">
        <v>0</v>
      </c>
      <c r="F247" s="2">
        <v>0</v>
      </c>
      <c r="G247" s="3">
        <f t="shared" si="0"/>
        <v>92467.766579999996</v>
      </c>
      <c r="H247" s="3">
        <f t="shared" si="1"/>
        <v>0.49000000000523869</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956.25</v>
      </c>
      <c r="D248" s="2">
        <f>'PR-RAS'!E252</f>
        <v>584.01</v>
      </c>
      <c r="E248" s="2">
        <v>0</v>
      </c>
      <c r="F248" s="2">
        <v>0</v>
      </c>
      <c r="G248" s="3">
        <f t="shared" si="0"/>
        <v>524.69469000000004</v>
      </c>
      <c r="H248" s="3">
        <f t="shared" si="1"/>
        <v>0.25999999999999091</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47944.979999999996</v>
      </c>
      <c r="D258" s="2">
        <f>'PR-RAS'!E262</f>
        <v>35232.479999999996</v>
      </c>
      <c r="E258" s="2">
        <v>0</v>
      </c>
      <c r="F258" s="2">
        <v>0</v>
      </c>
      <c r="G258" s="3">
        <f t="shared" si="0"/>
        <v>30431.354579999999</v>
      </c>
      <c r="H258" s="3">
        <f t="shared" si="1"/>
        <v>0.5</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47944.979999999996</v>
      </c>
      <c r="D265" s="2">
        <f>'PR-RAS'!E269</f>
        <v>35232.479999999996</v>
      </c>
      <c r="E265" s="2">
        <v>0</v>
      </c>
      <c r="F265" s="2">
        <v>0</v>
      </c>
      <c r="G265" s="3">
        <f t="shared" si="0"/>
        <v>31260.224159999998</v>
      </c>
      <c r="H265" s="3">
        <f t="shared" si="1"/>
        <v>0.5</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32438.87</v>
      </c>
      <c r="D266" s="2">
        <f>'PR-RAS'!E270</f>
        <v>21152.48</v>
      </c>
      <c r="E266" s="2">
        <v>0</v>
      </c>
      <c r="F266" s="2">
        <v>0</v>
      </c>
      <c r="G266" s="3">
        <f t="shared" si="0"/>
        <v>19807.114950000003</v>
      </c>
      <c r="H266" s="3">
        <f t="shared" si="1"/>
        <v>0.61000000000058208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15506.11</v>
      </c>
      <c r="D267" s="2">
        <f>'PR-RAS'!E271</f>
        <v>14080</v>
      </c>
      <c r="E267" s="2">
        <v>0</v>
      </c>
      <c r="F267" s="2">
        <v>0</v>
      </c>
      <c r="G267" s="3">
        <f t="shared" si="0"/>
        <v>11615.18526</v>
      </c>
      <c r="H267" s="3">
        <f t="shared" si="1"/>
        <v>0.11000000000058208</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55677.96</v>
      </c>
      <c r="D269" s="2">
        <f>'PR-RAS'!E273</f>
        <v>65978.2</v>
      </c>
      <c r="E269" s="2">
        <v>0</v>
      </c>
      <c r="F269" s="2">
        <v>0</v>
      </c>
      <c r="G269" s="3">
        <f t="shared" si="0"/>
        <v>50286.008479999997</v>
      </c>
      <c r="H269" s="3">
        <f t="shared" si="1"/>
        <v>0.23999999999796273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55677.96</v>
      </c>
      <c r="D270" s="2">
        <f>'PR-RAS'!E274</f>
        <v>61978.2</v>
      </c>
      <c r="E270" s="2">
        <v>0</v>
      </c>
      <c r="F270" s="2">
        <v>0</v>
      </c>
      <c r="G270" s="3">
        <f t="shared" si="0"/>
        <v>48321.64284</v>
      </c>
      <c r="H270" s="3">
        <f t="shared" si="1"/>
        <v>0.23999999999796273</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55677.96</v>
      </c>
      <c r="D271" s="2">
        <f>'PR-RAS'!E275</f>
        <v>61978.2</v>
      </c>
      <c r="E271" s="2">
        <v>0</v>
      </c>
      <c r="F271" s="2">
        <v>0</v>
      </c>
      <c r="G271" s="3">
        <f t="shared" si="0"/>
        <v>48501.277199999997</v>
      </c>
      <c r="H271" s="3">
        <f t="shared" si="1"/>
        <v>0.23999999999796273</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4000</v>
      </c>
      <c r="E274" s="2">
        <v>0</v>
      </c>
      <c r="F274" s="2">
        <v>0</v>
      </c>
      <c r="G274" s="3">
        <f t="shared" si="0"/>
        <v>2184</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4000</v>
      </c>
      <c r="E275" s="2">
        <v>0</v>
      </c>
      <c r="F275" s="2">
        <v>0</v>
      </c>
      <c r="G275" s="3">
        <f t="shared" ref="G275:G528" si="12">(B275/1000)*(C275*1+D275*2)</f>
        <v>2192</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521520.98000000004</v>
      </c>
      <c r="D295" s="2">
        <f>'PR-RAS'!E299</f>
        <v>530362.38</v>
      </c>
      <c r="E295" s="2">
        <v>0</v>
      </c>
      <c r="F295" s="2">
        <v>0</v>
      </c>
      <c r="G295" s="3">
        <f t="shared" si="12"/>
        <v>465180.24755999999</v>
      </c>
      <c r="H295" s="3">
        <f t="shared" si="13"/>
        <v>0.3999999999650754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177131.60999999993</v>
      </c>
      <c r="D296" s="2">
        <f>'PR-RAS'!E300</f>
        <v>307593.25</v>
      </c>
      <c r="E296" s="2">
        <v>0</v>
      </c>
      <c r="F296" s="2">
        <v>0</v>
      </c>
      <c r="G296" s="3">
        <f t="shared" si="12"/>
        <v>233733.84244999994</v>
      </c>
      <c r="H296" s="3">
        <f t="shared" si="13"/>
        <v>0.6400000000721775</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2597450.1800000002</v>
      </c>
      <c r="D298" s="2">
        <f>'PR-RAS'!E302</f>
        <v>2688843.81</v>
      </c>
      <c r="E298" s="2">
        <v>0</v>
      </c>
      <c r="F298" s="2">
        <v>0</v>
      </c>
      <c r="G298" s="3">
        <f t="shared" si="12"/>
        <v>2368615.9265999999</v>
      </c>
      <c r="H298" s="3">
        <f t="shared" si="13"/>
        <v>0.37000000011175871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112357.5</v>
      </c>
      <c r="D300" s="2">
        <f>'PR-RAS'!E304</f>
        <v>217447.14</v>
      </c>
      <c r="E300" s="2">
        <v>0</v>
      </c>
      <c r="F300" s="2">
        <v>0</v>
      </c>
      <c r="G300" s="3">
        <f t="shared" si="12"/>
        <v>163628.28221999999</v>
      </c>
      <c r="H300" s="3">
        <f t="shared" si="13"/>
        <v>0.64000000001396984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112357.5</v>
      </c>
      <c r="D301" s="2">
        <f>'PR-RAS'!E305</f>
        <v>0</v>
      </c>
      <c r="E301" s="2">
        <v>0</v>
      </c>
      <c r="F301" s="2">
        <v>0</v>
      </c>
      <c r="G301" s="3">
        <f t="shared" si="12"/>
        <v>33707.25</v>
      </c>
      <c r="H301" s="3">
        <f t="shared" si="13"/>
        <v>0.5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6305</v>
      </c>
      <c r="E303" s="2">
        <v>0</v>
      </c>
      <c r="F303" s="2">
        <v>0</v>
      </c>
      <c r="G303" s="3">
        <f t="shared" si="12"/>
        <v>3808.22</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6305</v>
      </c>
      <c r="E304" s="2">
        <v>0</v>
      </c>
      <c r="F304" s="2">
        <v>0</v>
      </c>
      <c r="G304" s="3">
        <f t="shared" si="12"/>
        <v>3820.83</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6305</v>
      </c>
      <c r="E305" s="2">
        <v>0</v>
      </c>
      <c r="F305" s="2">
        <v>0</v>
      </c>
      <c r="G305" s="3">
        <f t="shared" si="12"/>
        <v>3833.44</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6305</v>
      </c>
      <c r="E306" s="2">
        <v>0</v>
      </c>
      <c r="F306" s="2">
        <v>0</v>
      </c>
      <c r="G306" s="3">
        <f t="shared" si="12"/>
        <v>3846.0499999999997</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310830.34000000003</v>
      </c>
      <c r="D355" s="2">
        <f>'PR-RAS'!E360</f>
        <v>268230.01</v>
      </c>
      <c r="E355" s="2">
        <v>0</v>
      </c>
      <c r="F355" s="2">
        <v>0</v>
      </c>
      <c r="G355" s="3">
        <f t="shared" si="12"/>
        <v>299940.78744000004</v>
      </c>
      <c r="H355" s="3">
        <f t="shared" si="13"/>
        <v>0.3500000000349246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310830.34000000003</v>
      </c>
      <c r="D368" s="2">
        <f>'PR-RAS'!E373</f>
        <v>5451.99</v>
      </c>
      <c r="E368" s="2">
        <v>0</v>
      </c>
      <c r="F368" s="2">
        <v>0</v>
      </c>
      <c r="G368" s="3">
        <f t="shared" si="12"/>
        <v>118076.49544</v>
      </c>
      <c r="H368" s="3">
        <f t="shared" si="13"/>
        <v>0.35000000002582965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309660.34000000003</v>
      </c>
      <c r="D369" s="2">
        <f>'PR-RAS'!E374</f>
        <v>3750</v>
      </c>
      <c r="E369" s="2">
        <v>0</v>
      </c>
      <c r="F369" s="2">
        <v>0</v>
      </c>
      <c r="G369" s="3">
        <f t="shared" si="12"/>
        <v>116715.00512</v>
      </c>
      <c r="H369" s="3">
        <f t="shared" si="13"/>
        <v>0.34000000002561137</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62229.88</v>
      </c>
      <c r="D371" s="2">
        <f>'PR-RAS'!E376</f>
        <v>0</v>
      </c>
      <c r="E371" s="2">
        <v>0</v>
      </c>
      <c r="F371" s="2">
        <v>0</v>
      </c>
      <c r="G371" s="3">
        <f t="shared" si="12"/>
        <v>23025.0556</v>
      </c>
      <c r="H371" s="3">
        <f t="shared" si="13"/>
        <v>0.12000000000261934</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244839.39</v>
      </c>
      <c r="D372" s="2">
        <f>'PR-RAS'!E377</f>
        <v>0</v>
      </c>
      <c r="E372" s="2">
        <v>0</v>
      </c>
      <c r="F372" s="2">
        <v>0</v>
      </c>
      <c r="G372" s="3">
        <f t="shared" si="12"/>
        <v>90835.413690000001</v>
      </c>
      <c r="H372" s="3">
        <f t="shared" si="13"/>
        <v>0.39000000001396984</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2591.0700000000002</v>
      </c>
      <c r="D373" s="2">
        <f>'PR-RAS'!E378</f>
        <v>3750</v>
      </c>
      <c r="E373" s="2">
        <v>0</v>
      </c>
      <c r="F373" s="2">
        <v>0</v>
      </c>
      <c r="G373" s="3">
        <f t="shared" si="12"/>
        <v>3753.8780400000001</v>
      </c>
      <c r="H373" s="3">
        <f t="shared" si="13"/>
        <v>7.0000000000163709E-2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1170</v>
      </c>
      <c r="D374" s="2">
        <f>'PR-RAS'!E379</f>
        <v>1701.99</v>
      </c>
      <c r="E374" s="2">
        <v>0</v>
      </c>
      <c r="F374" s="2">
        <v>0</v>
      </c>
      <c r="G374" s="3">
        <f t="shared" si="12"/>
        <v>1706.0945399999998</v>
      </c>
      <c r="H374" s="3">
        <f t="shared" si="13"/>
        <v>9.9999999999909051E-3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690</v>
      </c>
      <c r="E377" s="2">
        <v>0</v>
      </c>
      <c r="F377" s="2">
        <v>0</v>
      </c>
      <c r="G377" s="3">
        <f t="shared" si="12"/>
        <v>518.88</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1170</v>
      </c>
      <c r="D381" s="2">
        <f>'PR-RAS'!E386</f>
        <v>1011.99</v>
      </c>
      <c r="E381" s="2">
        <v>0</v>
      </c>
      <c r="F381" s="2">
        <v>0</v>
      </c>
      <c r="G381" s="3">
        <f t="shared" si="12"/>
        <v>1213.7124000000001</v>
      </c>
      <c r="H381" s="3">
        <f t="shared" si="13"/>
        <v>9.9999999999909051E-3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262778.02</v>
      </c>
      <c r="E407" s="2">
        <v>0</v>
      </c>
      <c r="F407" s="2">
        <v>0</v>
      </c>
      <c r="G407" s="3">
        <f t="shared" si="12"/>
        <v>213375.75224000003</v>
      </c>
      <c r="H407" s="3">
        <f t="shared" si="13"/>
        <v>2.0000000018626451E-2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262778.02</v>
      </c>
      <c r="E408" s="2">
        <v>0</v>
      </c>
      <c r="F408" s="2">
        <v>0</v>
      </c>
      <c r="G408" s="3">
        <f t="shared" si="12"/>
        <v>213901.30828</v>
      </c>
      <c r="H408" s="3">
        <f t="shared" si="13"/>
        <v>2.0000000018626451E-2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310830.34000000003</v>
      </c>
      <c r="D413" s="2">
        <f>'PR-RAS'!E418</f>
        <v>261925.01</v>
      </c>
      <c r="E413" s="2">
        <v>0</v>
      </c>
      <c r="F413" s="2">
        <v>0</v>
      </c>
      <c r="G413" s="3">
        <f t="shared" si="12"/>
        <v>343888.30832000001</v>
      </c>
      <c r="H413" s="3">
        <f t="shared" si="13"/>
        <v>0.3500000000349246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1697936.39</v>
      </c>
      <c r="D415" s="2">
        <f>'PR-RAS'!E420</f>
        <v>1992415.8</v>
      </c>
      <c r="E415" s="2">
        <v>0</v>
      </c>
      <c r="F415" s="2">
        <v>0</v>
      </c>
      <c r="G415" s="3">
        <f t="shared" si="12"/>
        <v>2352665.9478600002</v>
      </c>
      <c r="H415" s="3">
        <f t="shared" si="13"/>
        <v>0.58999999985098839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698652.59</v>
      </c>
      <c r="D417" s="2">
        <f>'PR-RAS'!E422</f>
        <v>844260.63</v>
      </c>
      <c r="E417" s="2">
        <v>0</v>
      </c>
      <c r="F417" s="2">
        <v>0</v>
      </c>
      <c r="G417" s="3">
        <f t="shared" si="12"/>
        <v>993064.32160000002</v>
      </c>
      <c r="H417" s="3">
        <f t="shared" si="13"/>
        <v>0.78000000002793968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832351.32000000007</v>
      </c>
      <c r="D418" s="2">
        <f>'PR-RAS'!E423</f>
        <v>798592.39</v>
      </c>
      <c r="E418" s="2">
        <v>0</v>
      </c>
      <c r="F418" s="2">
        <v>0</v>
      </c>
      <c r="G418" s="3">
        <f t="shared" si="12"/>
        <v>1013116.5537</v>
      </c>
      <c r="H418" s="3">
        <f t="shared" si="13"/>
        <v>0.71000000007916242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45668.239999999991</v>
      </c>
      <c r="E419" s="2">
        <v>0</v>
      </c>
      <c r="F419" s="2">
        <v>0</v>
      </c>
      <c r="G419" s="3">
        <f t="shared" si="12"/>
        <v>38178.648639999992</v>
      </c>
      <c r="H419" s="3">
        <f t="shared" si="13"/>
        <v>0.23999999999068677</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133698.7300000001</v>
      </c>
      <c r="D420" s="2">
        <f>'PR-RAS'!E425</f>
        <v>0</v>
      </c>
      <c r="E420" s="2">
        <v>0</v>
      </c>
      <c r="F420" s="2">
        <v>0</v>
      </c>
      <c r="G420" s="3">
        <f t="shared" si="12"/>
        <v>56019.76787000004</v>
      </c>
      <c r="H420" s="3">
        <f t="shared" si="13"/>
        <v>0.26999999990221113</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899513.79000000027</v>
      </c>
      <c r="D421" s="2">
        <f>'PR-RAS'!E426</f>
        <v>696428.01</v>
      </c>
      <c r="E421" s="2">
        <v>0</v>
      </c>
      <c r="F421" s="2">
        <v>0</v>
      </c>
      <c r="G421" s="3">
        <f t="shared" si="12"/>
        <v>962795.32020000019</v>
      </c>
      <c r="H421" s="3">
        <f t="shared" si="13"/>
        <v>0.21999999973922968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112357.5</v>
      </c>
      <c r="D423" s="2">
        <f>'PR-RAS'!E428</f>
        <v>217447.14</v>
      </c>
      <c r="E423" s="2">
        <v>0</v>
      </c>
      <c r="F423" s="2">
        <v>0</v>
      </c>
      <c r="G423" s="3">
        <f t="shared" si="12"/>
        <v>230940.25116000001</v>
      </c>
      <c r="H423" s="3">
        <f t="shared" si="13"/>
        <v>0.64000000001396984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11889.48</v>
      </c>
      <c r="D635" s="2">
        <f>'PR-RAS'!E641</f>
        <v>11889.48</v>
      </c>
      <c r="E635" s="2">
        <v>0</v>
      </c>
      <c r="F635" s="2">
        <v>0</v>
      </c>
      <c r="G635" s="3">
        <f t="shared" si="14"/>
        <v>22613.790960000002</v>
      </c>
      <c r="H635" s="3">
        <f t="shared" si="15"/>
        <v>0.95999999999912689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698652.59</v>
      </c>
      <c r="D637" s="2">
        <f>'PR-RAS'!E643</f>
        <v>844260.63</v>
      </c>
      <c r="E637" s="2">
        <v>0</v>
      </c>
      <c r="F637" s="2">
        <v>0</v>
      </c>
      <c r="G637" s="3">
        <f t="shared" si="14"/>
        <v>1518242.5686000001</v>
      </c>
      <c r="H637" s="3">
        <f t="shared" si="15"/>
        <v>0.78000000002793968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832351.32000000007</v>
      </c>
      <c r="D638" s="2">
        <f>'PR-RAS'!E644</f>
        <v>798592.39</v>
      </c>
      <c r="E638" s="2">
        <v>0</v>
      </c>
      <c r="F638" s="2">
        <v>0</v>
      </c>
      <c r="G638" s="3">
        <f t="shared" si="14"/>
        <v>1547614.4957000001</v>
      </c>
      <c r="H638" s="3">
        <f t="shared" si="15"/>
        <v>0.71000000007916242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45668.239999999991</v>
      </c>
      <c r="E639" s="2">
        <v>0</v>
      </c>
      <c r="F639" s="2">
        <v>0</v>
      </c>
      <c r="G639" s="3">
        <f t="shared" si="14"/>
        <v>58272.674239999986</v>
      </c>
      <c r="H639" s="3">
        <f t="shared" si="15"/>
        <v>0.23999999999068677</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133698.7300000001</v>
      </c>
      <c r="D640" s="2">
        <f>'PR-RAS'!E646</f>
        <v>0</v>
      </c>
      <c r="E640" s="2">
        <v>0</v>
      </c>
      <c r="F640" s="2">
        <v>0</v>
      </c>
      <c r="G640" s="3">
        <f t="shared" si="14"/>
        <v>85433.488470000069</v>
      </c>
      <c r="H640" s="3">
        <f t="shared" si="15"/>
        <v>0.26999999990221113</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911403.27000000025</v>
      </c>
      <c r="D641" s="2">
        <f>'PR-RAS'!E647</f>
        <v>708317.49</v>
      </c>
      <c r="E641" s="2">
        <v>0</v>
      </c>
      <c r="F641" s="2">
        <v>0</v>
      </c>
      <c r="G641" s="3">
        <f t="shared" si="14"/>
        <v>1489944.48</v>
      </c>
      <c r="H641" s="3">
        <f t="shared" si="15"/>
        <v>0.76000000024214387</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777704.54000000015</v>
      </c>
      <c r="D643" s="2">
        <f>'PR-RAS'!E649</f>
        <v>753985.73</v>
      </c>
      <c r="E643" s="2">
        <v>0</v>
      </c>
      <c r="F643" s="2">
        <v>0</v>
      </c>
      <c r="G643" s="3">
        <f t="shared" si="14"/>
        <v>1467403.9920000001</v>
      </c>
      <c r="H643" s="3">
        <f t="shared" si="15"/>
        <v>0.72999999986495823</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1050999.31</v>
      </c>
      <c r="D646" s="2">
        <f>'PR-RAS'!E653</f>
        <v>750164.46</v>
      </c>
      <c r="E646" s="2">
        <v>0</v>
      </c>
      <c r="F646" s="2">
        <v>0</v>
      </c>
      <c r="G646" s="3">
        <f t="shared" si="14"/>
        <v>1645606.70835</v>
      </c>
      <c r="H646" s="3">
        <f t="shared" si="15"/>
        <v>0.77000000001862645</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714249.12</v>
      </c>
      <c r="D647" s="2">
        <f>'PR-RAS'!E654</f>
        <v>896160.93</v>
      </c>
      <c r="E647" s="2">
        <v>0</v>
      </c>
      <c r="F647" s="2">
        <v>0</v>
      </c>
      <c r="G647" s="3">
        <f t="shared" si="14"/>
        <v>1619244.85308</v>
      </c>
      <c r="H647" s="3">
        <f t="shared" si="15"/>
        <v>0.18999999994412065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949818.72</v>
      </c>
      <c r="D648" s="2">
        <f>'PR-RAS'!E655</f>
        <v>823975.84</v>
      </c>
      <c r="E648" s="2">
        <v>0</v>
      </c>
      <c r="F648" s="2">
        <v>0</v>
      </c>
      <c r="G648" s="3">
        <f t="shared" si="14"/>
        <v>1680757.4487999999</v>
      </c>
      <c r="H648" s="3">
        <f t="shared" si="15"/>
        <v>0.44000000006053597</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815429.7100000002</v>
      </c>
      <c r="D649" s="2">
        <f>'PR-RAS'!E656</f>
        <v>822349.55000000016</v>
      </c>
      <c r="E649" s="2">
        <v>0</v>
      </c>
      <c r="F649" s="2">
        <v>0</v>
      </c>
      <c r="G649" s="3">
        <f t="shared" si="14"/>
        <v>1594163.4688800003</v>
      </c>
      <c r="H649" s="3">
        <f t="shared" si="15"/>
        <v>0.73999999964144081</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10</v>
      </c>
      <c r="D650" s="2">
        <f>'PR-RAS'!E657</f>
        <v>8</v>
      </c>
      <c r="E650" s="2">
        <v>0</v>
      </c>
      <c r="F650" s="2">
        <v>0</v>
      </c>
      <c r="G650" s="3">
        <f t="shared" si="14"/>
        <v>16.874000000000002</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10</v>
      </c>
      <c r="D652" s="2">
        <f>'PR-RAS'!E659</f>
        <v>8</v>
      </c>
      <c r="E652" s="2">
        <v>0</v>
      </c>
      <c r="F652" s="2">
        <v>0</v>
      </c>
      <c r="G652" s="3">
        <f t="shared" si="14"/>
        <v>16.926000000000002</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1941.68</v>
      </c>
      <c r="D654" s="2">
        <f>'PR-RAS'!E661</f>
        <v>2286.41</v>
      </c>
      <c r="E654" s="2">
        <v>0</v>
      </c>
      <c r="F654" s="2">
        <v>0</v>
      </c>
      <c r="G654" s="3">
        <f t="shared" si="14"/>
        <v>4253.9684999999999</v>
      </c>
      <c r="H654" s="3">
        <f t="shared" si="15"/>
        <v>0.72999999999979082</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2443.85</v>
      </c>
      <c r="E656" s="2">
        <v>0</v>
      </c>
      <c r="F656" s="2">
        <v>0</v>
      </c>
      <c r="G656" s="3">
        <f t="shared" ref="G656:G657" si="16">(B656/1000)*(C656*1+D656*2)</f>
        <v>3201.4434999999999</v>
      </c>
      <c r="H656" s="3">
        <f t="shared" ref="H656:H657" si="17">ABS(C656-ROUND(C656,0))+ABS(D656-ROUND(D656,0))</f>
        <v>0.15000000000009095</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18359.18</v>
      </c>
      <c r="D657" s="2">
        <f>'PR-RAS'!E664</f>
        <v>13495.75</v>
      </c>
      <c r="E657" s="2">
        <v>0</v>
      </c>
      <c r="F657" s="2">
        <v>0</v>
      </c>
      <c r="G657" s="3">
        <f t="shared" si="16"/>
        <v>29750.04608</v>
      </c>
      <c r="H657" s="3">
        <f t="shared" si="17"/>
        <v>0.43000000000029104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1817.4</v>
      </c>
      <c r="D662" s="2">
        <f>'PR-RAS'!E669</f>
        <v>39275</v>
      </c>
      <c r="E662" s="2">
        <v>0</v>
      </c>
      <c r="F662" s="2">
        <v>0</v>
      </c>
      <c r="G662" s="3">
        <f t="shared" si="14"/>
        <v>53122.8514</v>
      </c>
      <c r="H662" s="3">
        <f t="shared" si="15"/>
        <v>0.40000000000009095</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562.5</v>
      </c>
      <c r="E663" s="2">
        <v>0</v>
      </c>
      <c r="F663" s="2">
        <v>0</v>
      </c>
      <c r="G663" s="3">
        <f t="shared" si="14"/>
        <v>744.75</v>
      </c>
      <c r="H663" s="3">
        <f t="shared" si="15"/>
        <v>0.5</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46400</v>
      </c>
      <c r="D666" s="2">
        <f>'PR-RAS'!E673</f>
        <v>0</v>
      </c>
      <c r="E666" s="2">
        <v>0</v>
      </c>
      <c r="F666" s="2">
        <v>0</v>
      </c>
      <c r="G666" s="3">
        <f t="shared" si="14"/>
        <v>30856</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13875.26</v>
      </c>
      <c r="D670" s="2">
        <f>'PR-RAS'!E677</f>
        <v>0</v>
      </c>
      <c r="E670" s="2">
        <v>0</v>
      </c>
      <c r="F670" s="2">
        <v>0</v>
      </c>
      <c r="G670" s="3">
        <f t="shared" si="14"/>
        <v>9282.5489400000006</v>
      </c>
      <c r="H670" s="3">
        <f t="shared" si="15"/>
        <v>0.26000000000021828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38432.879999999997</v>
      </c>
      <c r="D696" s="2">
        <f>'PR-RAS'!E703</f>
        <v>46314.58</v>
      </c>
      <c r="E696" s="2">
        <v>0</v>
      </c>
      <c r="F696" s="2">
        <v>0</v>
      </c>
      <c r="G696" s="3">
        <f t="shared" si="14"/>
        <v>91088.117799999993</v>
      </c>
      <c r="H696" s="3">
        <f t="shared" si="15"/>
        <v>0.54000000000087311</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162453</v>
      </c>
      <c r="E699" s="2">
        <v>0</v>
      </c>
      <c r="F699" s="2">
        <v>0</v>
      </c>
      <c r="G699" s="3">
        <f t="shared" si="14"/>
        <v>226784.38799999998</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3351.27</v>
      </c>
      <c r="D727" s="2">
        <f>'PR-RAS'!E734</f>
        <v>3162.11</v>
      </c>
      <c r="E727" s="2">
        <v>0</v>
      </c>
      <c r="F727" s="2">
        <v>0</v>
      </c>
      <c r="G727" s="3">
        <f t="shared" si="14"/>
        <v>7024.4057399999992</v>
      </c>
      <c r="H727" s="3">
        <f t="shared" si="15"/>
        <v>0.38000000000010914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28.66</v>
      </c>
      <c r="D728" s="2">
        <f>'PR-RAS'!E735</f>
        <v>28.66</v>
      </c>
      <c r="E728" s="2">
        <v>0</v>
      </c>
      <c r="F728" s="2">
        <v>0</v>
      </c>
      <c r="G728" s="3">
        <f t="shared" si="14"/>
        <v>62.507460000000002</v>
      </c>
      <c r="H728" s="3">
        <f t="shared" si="15"/>
        <v>0.67999999999999972</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673.88</v>
      </c>
      <c r="D731" s="2">
        <f>'PR-RAS'!E738</f>
        <v>1456.85</v>
      </c>
      <c r="E731" s="2">
        <v>0</v>
      </c>
      <c r="F731" s="2">
        <v>0</v>
      </c>
      <c r="G731" s="3">
        <f t="shared" si="14"/>
        <v>2618.9333999999999</v>
      </c>
      <c r="H731" s="3">
        <f t="shared" si="15"/>
        <v>0.2700000000000955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835.82</v>
      </c>
      <c r="D734" s="2">
        <f>'PR-RAS'!E741</f>
        <v>835.8</v>
      </c>
      <c r="E734" s="2">
        <v>0</v>
      </c>
      <c r="F734" s="2">
        <v>0</v>
      </c>
      <c r="G734" s="3">
        <f t="shared" si="14"/>
        <v>1837.93886</v>
      </c>
      <c r="H734" s="3">
        <f t="shared" si="15"/>
        <v>0.37999999999999545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1417.6</v>
      </c>
      <c r="D773" s="2">
        <f>'PR-RAS'!E780</f>
        <v>174.4</v>
      </c>
      <c r="E773" s="2">
        <v>0</v>
      </c>
      <c r="F773" s="2">
        <v>0</v>
      </c>
      <c r="G773" s="3">
        <f t="shared" si="14"/>
        <v>1363.6607999999999</v>
      </c>
      <c r="H773" s="3">
        <f t="shared" si="15"/>
        <v>0.80000000000009663</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4954.13</v>
      </c>
      <c r="D774" s="2">
        <f>'PR-RAS'!E781</f>
        <v>4867.49</v>
      </c>
      <c r="E774" s="2">
        <v>0</v>
      </c>
      <c r="F774" s="2">
        <v>0</v>
      </c>
      <c r="G774" s="3">
        <f t="shared" si="14"/>
        <v>11354.68203</v>
      </c>
      <c r="H774" s="3">
        <f t="shared" si="15"/>
        <v>0.61999999999989086</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600</v>
      </c>
      <c r="E780" s="2">
        <v>0</v>
      </c>
      <c r="F780" s="2">
        <v>0</v>
      </c>
      <c r="G780" s="3">
        <f t="shared" si="14"/>
        <v>934.80000000000007</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19120.37</v>
      </c>
      <c r="D836" s="2">
        <f>'PR-RAS'!E843</f>
        <v>14512.48</v>
      </c>
      <c r="E836" s="2">
        <v>0</v>
      </c>
      <c r="F836" s="2">
        <v>0</v>
      </c>
      <c r="G836" s="3">
        <f t="shared" si="14"/>
        <v>40201.350550000003</v>
      </c>
      <c r="H836" s="3">
        <f t="shared" si="15"/>
        <v>0.84999999999854481</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1700</v>
      </c>
      <c r="D841" s="2">
        <f>'PR-RAS'!E848</f>
        <v>800</v>
      </c>
      <c r="E841" s="2">
        <v>0</v>
      </c>
      <c r="F841" s="2">
        <v>0</v>
      </c>
      <c r="G841" s="3">
        <f t="shared" si="34"/>
        <v>2772</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11618.5</v>
      </c>
      <c r="D843" s="2">
        <f>'PR-RAS'!E850</f>
        <v>5840</v>
      </c>
      <c r="E843" s="2">
        <v>0</v>
      </c>
      <c r="F843" s="2">
        <v>0</v>
      </c>
      <c r="G843" s="3">
        <f t="shared" si="34"/>
        <v>19617.337</v>
      </c>
      <c r="H843" s="3">
        <f t="shared" si="35"/>
        <v>0.5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8160</v>
      </c>
      <c r="D844" s="2">
        <f>'PR-RAS'!E851</f>
        <v>8880</v>
      </c>
      <c r="E844" s="2">
        <v>0</v>
      </c>
      <c r="F844" s="2">
        <v>0</v>
      </c>
      <c r="G844" s="3">
        <f t="shared" si="34"/>
        <v>21850.559999999998</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7346.11</v>
      </c>
      <c r="D845" s="2">
        <f>'PR-RAS'!E852</f>
        <v>5200</v>
      </c>
      <c r="E845" s="2">
        <v>0</v>
      </c>
      <c r="F845" s="2">
        <v>0</v>
      </c>
      <c r="G845" s="3">
        <f t="shared" si="34"/>
        <v>14977.716839999999</v>
      </c>
      <c r="H845" s="3">
        <f t="shared" si="35"/>
        <v>0.10999999999967258</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300</v>
      </c>
      <c r="D849" s="2">
        <f>'PR-RAS'!E856</f>
        <v>0</v>
      </c>
      <c r="E849" s="2">
        <v>0</v>
      </c>
      <c r="F849" s="2">
        <v>0</v>
      </c>
      <c r="G849" s="3">
        <f t="shared" si="34"/>
        <v>254.4</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42510.32</v>
      </c>
      <c r="D1581" s="7"/>
      <c r="E1581" s="7">
        <v>0</v>
      </c>
      <c r="F1581" s="7">
        <v>0</v>
      </c>
      <c r="G1581" s="8">
        <f t="shared" ref="G1581:G1685" si="70">B1581/1000*C1581</f>
        <v>42.51032</v>
      </c>
      <c r="H1581" s="8">
        <f t="shared" ref="H1581:H1685" si="71">ABS(C1581-ROUND(C1581,0))</f>
        <v>0.31999999999970896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747171.66000000015</v>
      </c>
      <c r="D1582" s="2">
        <v>0</v>
      </c>
      <c r="E1582" s="2">
        <v>0</v>
      </c>
      <c r="F1582" s="2">
        <v>0</v>
      </c>
      <c r="G1582" s="3">
        <f t="shared" si="70"/>
        <v>1494.3433200000004</v>
      </c>
      <c r="H1582" s="3">
        <f t="shared" si="71"/>
        <v>0.33999999985098839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404849.88000000006</v>
      </c>
      <c r="D1584" s="2">
        <v>0</v>
      </c>
      <c r="E1584" s="2">
        <v>0</v>
      </c>
      <c r="F1584" s="2">
        <v>0</v>
      </c>
      <c r="G1584" s="3">
        <f t="shared" si="70"/>
        <v>1619.3995200000004</v>
      </c>
      <c r="H1584" s="3">
        <f t="shared" si="71"/>
        <v>0.11999999993713573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146985.38</v>
      </c>
      <c r="D1585" s="2">
        <v>0</v>
      </c>
      <c r="E1585" s="2">
        <v>0</v>
      </c>
      <c r="F1585" s="2">
        <v>0</v>
      </c>
      <c r="G1585" s="3">
        <f t="shared" si="70"/>
        <v>734.92690000000005</v>
      </c>
      <c r="H1585" s="3">
        <f t="shared" si="71"/>
        <v>0.38000000000465661</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148038.29</v>
      </c>
      <c r="D1586" s="2">
        <v>0</v>
      </c>
      <c r="E1586" s="2">
        <v>0</v>
      </c>
      <c r="F1586" s="2">
        <v>0</v>
      </c>
      <c r="G1586" s="3">
        <f t="shared" si="70"/>
        <v>888.22974000000011</v>
      </c>
      <c r="H1586" s="3">
        <f t="shared" si="71"/>
        <v>0.29000000000814907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2046.77</v>
      </c>
      <c r="D1587" s="2">
        <v>0</v>
      </c>
      <c r="E1587" s="2">
        <v>0</v>
      </c>
      <c r="F1587" s="2">
        <v>0</v>
      </c>
      <c r="G1587" s="3">
        <f t="shared" si="70"/>
        <v>14.327389999999999</v>
      </c>
      <c r="H1587" s="3">
        <f t="shared" si="71"/>
        <v>0.23000000000001819</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5641.89</v>
      </c>
      <c r="D1589" s="2">
        <v>0</v>
      </c>
      <c r="E1589" s="2">
        <v>0</v>
      </c>
      <c r="F1589" s="2">
        <v>0</v>
      </c>
      <c r="G1589" s="3">
        <f>B1589/1000*C1589</f>
        <v>50.777009999999997</v>
      </c>
      <c r="H1589" s="3">
        <f>ABS(C1589-ROUND(C1589,0))</f>
        <v>0.10999999999967258</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35232.480000000003</v>
      </c>
      <c r="D1590" s="2">
        <v>0</v>
      </c>
      <c r="E1590" s="2">
        <v>0</v>
      </c>
      <c r="F1590" s="2">
        <v>0</v>
      </c>
      <c r="G1590" s="3">
        <f t="shared" si="70"/>
        <v>352.32480000000004</v>
      </c>
      <c r="H1590" s="3">
        <f t="shared" si="71"/>
        <v>0.48000000000320142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65978.2</v>
      </c>
      <c r="D1591" s="2">
        <v>0</v>
      </c>
      <c r="E1591" s="2">
        <v>0</v>
      </c>
      <c r="F1591" s="2">
        <v>0</v>
      </c>
      <c r="G1591" s="3">
        <f t="shared" si="70"/>
        <v>725.76019999999994</v>
      </c>
      <c r="H1591" s="3">
        <f t="shared" si="71"/>
        <v>0.19999999999708962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926.87</v>
      </c>
      <c r="D1592" s="2">
        <v>0</v>
      </c>
      <c r="E1592" s="2">
        <v>0</v>
      </c>
      <c r="F1592" s="2">
        <v>0</v>
      </c>
      <c r="G1592" s="3">
        <f t="shared" si="70"/>
        <v>11.122440000000001</v>
      </c>
      <c r="H1592" s="3">
        <f t="shared" si="71"/>
        <v>0.12999999999999545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268230.01</v>
      </c>
      <c r="D1593" s="2">
        <v>0</v>
      </c>
      <c r="E1593" s="2">
        <v>0</v>
      </c>
      <c r="F1593" s="2">
        <v>0</v>
      </c>
      <c r="G1593" s="3">
        <f t="shared" si="70"/>
        <v>3486.9901300000001</v>
      </c>
      <c r="H1593" s="3">
        <f t="shared" si="71"/>
        <v>1.0000000009313226E-2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45986.04</v>
      </c>
      <c r="D1594" s="2">
        <v>0</v>
      </c>
      <c r="E1594" s="2">
        <v>0</v>
      </c>
      <c r="F1594" s="2">
        <v>0</v>
      </c>
      <c r="G1594" s="3">
        <f t="shared" si="70"/>
        <v>643.80456000000004</v>
      </c>
      <c r="H1594" s="3">
        <f t="shared" si="71"/>
        <v>4.0000000000873115E-2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45986.04</v>
      </c>
      <c r="D1598" s="2">
        <v>0</v>
      </c>
      <c r="E1598" s="2">
        <v>0</v>
      </c>
      <c r="F1598" s="2">
        <v>0</v>
      </c>
      <c r="G1598" s="3">
        <f t="shared" si="70"/>
        <v>827.74871999999993</v>
      </c>
      <c r="H1598" s="3">
        <f t="shared" si="71"/>
        <v>4.0000000000873115E-2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28105.73</v>
      </c>
      <c r="D1600" s="2">
        <v>0</v>
      </c>
      <c r="E1600" s="2">
        <v>0</v>
      </c>
      <c r="F1600" s="2">
        <v>0</v>
      </c>
      <c r="G1600" s="3">
        <f>B1600/1000*C1600</f>
        <v>562.1146</v>
      </c>
      <c r="H1600" s="3">
        <f>ABS(C1600-ROUND(C1600,0))</f>
        <v>0.27000000000043656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730947.88</v>
      </c>
      <c r="D1601" s="2">
        <v>0</v>
      </c>
      <c r="E1601" s="2">
        <v>0</v>
      </c>
      <c r="F1601" s="2">
        <v>0</v>
      </c>
      <c r="G1601" s="3">
        <f t="shared" si="70"/>
        <v>15349.905480000001</v>
      </c>
      <c r="H1601" s="3">
        <f t="shared" si="71"/>
        <v>0.11999999999534339</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388897.00999999995</v>
      </c>
      <c r="D1603" s="2">
        <v>0</v>
      </c>
      <c r="E1603" s="2">
        <v>0</v>
      </c>
      <c r="F1603" s="2">
        <v>0</v>
      </c>
      <c r="G1603" s="3">
        <f t="shared" si="70"/>
        <v>8944.6312299999991</v>
      </c>
      <c r="H1603" s="3">
        <f t="shared" si="71"/>
        <v>9.9999999511055648E-3</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146127.66</v>
      </c>
      <c r="D1604" s="2">
        <v>0</v>
      </c>
      <c r="E1604" s="2">
        <v>0</v>
      </c>
      <c r="F1604" s="2">
        <v>0</v>
      </c>
      <c r="G1604" s="3">
        <f t="shared" si="70"/>
        <v>3507.0638400000003</v>
      </c>
      <c r="H1604" s="3">
        <f t="shared" si="71"/>
        <v>0.33999999999650754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147903.07</v>
      </c>
      <c r="D1605" s="2">
        <v>0</v>
      </c>
      <c r="E1605" s="2">
        <v>0</v>
      </c>
      <c r="F1605" s="2">
        <v>0</v>
      </c>
      <c r="G1605" s="3">
        <f t="shared" si="70"/>
        <v>3697.5767500000002</v>
      </c>
      <c r="H1605" s="3">
        <f t="shared" si="71"/>
        <v>7.0000000006984919E-2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2145.19</v>
      </c>
      <c r="D1606" s="2">
        <v>0</v>
      </c>
      <c r="E1606" s="2">
        <v>0</v>
      </c>
      <c r="F1606" s="2">
        <v>0</v>
      </c>
      <c r="G1606" s="3">
        <f t="shared" si="70"/>
        <v>55.774940000000001</v>
      </c>
      <c r="H1606" s="3">
        <f t="shared" si="71"/>
        <v>0.19000000000005457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5550.97</v>
      </c>
      <c r="D1608" s="2">
        <v>0</v>
      </c>
      <c r="E1608" s="2">
        <v>0</v>
      </c>
      <c r="F1608" s="2">
        <v>0</v>
      </c>
      <c r="G1608" s="3">
        <f>B1608/1000*C1608</f>
        <v>155.42716000000001</v>
      </c>
      <c r="H1608" s="3">
        <f>ABS(C1608-ROUND(C1608,0))</f>
        <v>2.9999999999745341E-2</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26111.33</v>
      </c>
      <c r="D1609" s="2">
        <v>0</v>
      </c>
      <c r="E1609" s="2">
        <v>0</v>
      </c>
      <c r="F1609" s="2">
        <v>0</v>
      </c>
      <c r="G1609" s="3">
        <f t="shared" si="70"/>
        <v>757.2285700000001</v>
      </c>
      <c r="H1609" s="3">
        <f t="shared" si="71"/>
        <v>0.33000000000174623</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60131.92</v>
      </c>
      <c r="D1610" s="2">
        <v>0</v>
      </c>
      <c r="E1610" s="2">
        <v>0</v>
      </c>
      <c r="F1610" s="2">
        <v>0</v>
      </c>
      <c r="G1610" s="3">
        <f t="shared" si="70"/>
        <v>1803.9576</v>
      </c>
      <c r="H1610" s="3">
        <f t="shared" si="71"/>
        <v>8.000000000174623E-2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926.87</v>
      </c>
      <c r="D1611" s="2">
        <v>0</v>
      </c>
      <c r="E1611" s="2">
        <v>0</v>
      </c>
      <c r="F1611" s="2">
        <v>0</v>
      </c>
      <c r="G1611" s="3">
        <f t="shared" si="70"/>
        <v>28.732970000000002</v>
      </c>
      <c r="H1611" s="3">
        <f t="shared" si="71"/>
        <v>0.12999999999999545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265663.77</v>
      </c>
      <c r="D1612" s="2">
        <v>0</v>
      </c>
      <c r="E1612" s="2">
        <v>0</v>
      </c>
      <c r="F1612" s="2">
        <v>0</v>
      </c>
      <c r="G1612" s="3">
        <f t="shared" si="70"/>
        <v>8501.24064</v>
      </c>
      <c r="H1612" s="3">
        <f t="shared" si="71"/>
        <v>0.22999999998137355</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45986.1</v>
      </c>
      <c r="D1613" s="2">
        <v>0</v>
      </c>
      <c r="E1613" s="2">
        <v>0</v>
      </c>
      <c r="F1613" s="2">
        <v>0</v>
      </c>
      <c r="G1613" s="3">
        <f t="shared" si="70"/>
        <v>1517.5413000000001</v>
      </c>
      <c r="H1613" s="3">
        <f t="shared" si="71"/>
        <v>9.9999999998544808E-2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45986.1</v>
      </c>
      <c r="D1617" s="2">
        <v>0</v>
      </c>
      <c r="E1617" s="2">
        <v>0</v>
      </c>
      <c r="F1617" s="2">
        <v>0</v>
      </c>
      <c r="G1617" s="3">
        <f t="shared" si="70"/>
        <v>1701.4857</v>
      </c>
      <c r="H1617" s="3">
        <f t="shared" si="71"/>
        <v>9.9999999998544808E-2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30401</v>
      </c>
      <c r="D1619" s="2">
        <v>0</v>
      </c>
      <c r="E1619" s="2">
        <v>0</v>
      </c>
      <c r="F1619" s="2">
        <v>0</v>
      </c>
      <c r="G1619" s="3">
        <f>B1619/1000*C1619</f>
        <v>1185.6389999999999</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58734.100000000093</v>
      </c>
      <c r="D1620" s="2">
        <v>0</v>
      </c>
      <c r="E1620" s="2">
        <v>0</v>
      </c>
      <c r="F1620" s="2">
        <v>0</v>
      </c>
      <c r="G1620" s="3">
        <f t="shared" si="70"/>
        <v>2349.3640000000037</v>
      </c>
      <c r="H1620" s="3">
        <f t="shared" si="71"/>
        <v>0.10000000009313226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4990</v>
      </c>
      <c r="D1621" s="2">
        <v>0</v>
      </c>
      <c r="E1621" s="2">
        <v>0</v>
      </c>
      <c r="F1621" s="2">
        <v>0</v>
      </c>
      <c r="G1621" s="3">
        <f t="shared" si="70"/>
        <v>204.59</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4990</v>
      </c>
      <c r="D1668" s="2">
        <v>0</v>
      </c>
      <c r="E1668" s="2">
        <v>0</v>
      </c>
      <c r="F1668" s="2">
        <v>0</v>
      </c>
      <c r="G1668" s="3">
        <f t="shared" si="70"/>
        <v>439.11999999999995</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4990</v>
      </c>
      <c r="D1672" s="2">
        <v>0</v>
      </c>
      <c r="E1672" s="2">
        <v>0</v>
      </c>
      <c r="F1672" s="2">
        <v>0</v>
      </c>
      <c r="G1672" s="3">
        <f t="shared" si="70"/>
        <v>459.08</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53744.100000000006</v>
      </c>
      <c r="D1680" s="2">
        <v>0</v>
      </c>
      <c r="E1680" s="2">
        <v>0</v>
      </c>
      <c r="F1680" s="2">
        <v>0</v>
      </c>
      <c r="G1680" s="3">
        <f t="shared" si="70"/>
        <v>5374.4100000000008</v>
      </c>
      <c r="H1680" s="3">
        <f t="shared" si="71"/>
        <v>0.10000000000582077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41232.300000000003</v>
      </c>
      <c r="D1682" s="2">
        <v>0</v>
      </c>
      <c r="E1682" s="2">
        <v>0</v>
      </c>
      <c r="F1682" s="2">
        <v>0</v>
      </c>
      <c r="G1682" s="3">
        <f t="shared" si="70"/>
        <v>4205.6945999999998</v>
      </c>
      <c r="H1682" s="3">
        <f t="shared" si="71"/>
        <v>0.30000000000291038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2900</v>
      </c>
      <c r="D1683" s="2">
        <v>0</v>
      </c>
      <c r="E1683" s="2">
        <v>0</v>
      </c>
      <c r="F1683" s="2">
        <v>0</v>
      </c>
      <c r="G1683" s="3">
        <f t="shared" si="70"/>
        <v>298.7</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9611.7999999999993</v>
      </c>
      <c r="D1685" s="14">
        <v>0</v>
      </c>
      <c r="E1685" s="14">
        <v>0</v>
      </c>
      <c r="F1685" s="14">
        <v>0</v>
      </c>
      <c r="G1685" s="15">
        <f t="shared" si="70"/>
        <v>1009.2389999999999</v>
      </c>
      <c r="H1685" s="15">
        <f t="shared" si="71"/>
        <v>0.2000000000007276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1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28135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698652.59</v>
      </c>
      <c r="I17" s="274">
        <f>'PR-RAS'!E6</f>
        <v>837955.63</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521520.98000000004</v>
      </c>
      <c r="I18" s="274">
        <f>'PR-RAS'!E152</f>
        <v>530362.38</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777704.54000000015</v>
      </c>
      <c r="I19" s="274">
        <f>'PR-RAS'!E649</f>
        <v>753985.73</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42510.32</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58734.100000000093</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4990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53744.100000000006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999" zoomScaleNormal="100" workbookViewId="0">
      <selection activeCell="E858" sqref="E858"/>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698652.59</v>
      </c>
      <c r="E6" s="60">
        <f>E7+E43+E49+E82+E106+E125+E134+E140</f>
        <v>837955.63</v>
      </c>
      <c r="F6" s="45">
        <f t="shared" ref="F6:F132" si="0">IF(D6&lt;&gt;0,IF(E6/D6&gt;=100,"&gt;&gt;100",E6/D6*100),"-")</f>
        <v>119.93881393898505</v>
      </c>
    </row>
    <row r="7" spans="1:24" ht="12.75" customHeight="1" x14ac:dyDescent="0.2">
      <c r="A7" s="63">
        <v>61</v>
      </c>
      <c r="B7" s="220" t="s">
        <v>67</v>
      </c>
      <c r="C7" s="246" t="s">
        <v>68</v>
      </c>
      <c r="D7" s="60">
        <f>D8+D17+D23+D29+D36+D39</f>
        <v>164120.94999999998</v>
      </c>
      <c r="E7" s="60">
        <f>E8+E17+E23+E29+E36+E39</f>
        <v>187424.78</v>
      </c>
      <c r="F7" s="45">
        <f t="shared" si="0"/>
        <v>114.19918054337366</v>
      </c>
    </row>
    <row r="8" spans="1:24" ht="12.75" customHeight="1" x14ac:dyDescent="0.2">
      <c r="A8" s="63">
        <v>611</v>
      </c>
      <c r="B8" s="220" t="s">
        <v>69</v>
      </c>
      <c r="C8" s="246" t="s">
        <v>70</v>
      </c>
      <c r="D8" s="60">
        <f>SUM(D9:D14)-D15-D16</f>
        <v>145636.54999999999</v>
      </c>
      <c r="E8" s="60">
        <f>SUM(E9:E14)-E15-E16</f>
        <v>171485.18</v>
      </c>
      <c r="F8" s="45">
        <f t="shared" si="0"/>
        <v>117.7487244788482</v>
      </c>
    </row>
    <row r="9" spans="1:24" ht="12.75" customHeight="1" x14ac:dyDescent="0.2">
      <c r="A9" s="63">
        <v>6111</v>
      </c>
      <c r="B9" s="65" t="s">
        <v>71</v>
      </c>
      <c r="C9" s="246" t="s">
        <v>72</v>
      </c>
      <c r="D9" s="194">
        <v>153826.82999999999</v>
      </c>
      <c r="E9" s="194">
        <v>196957.21</v>
      </c>
      <c r="F9" s="45">
        <f t="shared" si="0"/>
        <v>128.03826874674593</v>
      </c>
    </row>
    <row r="10" spans="1:24" ht="12.75" customHeight="1" x14ac:dyDescent="0.2">
      <c r="A10" s="63">
        <v>6112</v>
      </c>
      <c r="B10" s="65" t="s">
        <v>73</v>
      </c>
      <c r="C10" s="246" t="s">
        <v>74</v>
      </c>
      <c r="D10" s="194">
        <v>14130.66</v>
      </c>
      <c r="E10" s="194">
        <v>13975.44</v>
      </c>
      <c r="F10" s="45">
        <f t="shared" si="0"/>
        <v>98.901537507802189</v>
      </c>
    </row>
    <row r="11" spans="1:24" ht="12.75" customHeight="1" x14ac:dyDescent="0.2">
      <c r="A11" s="63">
        <v>6113</v>
      </c>
      <c r="B11" s="65" t="s">
        <v>75</v>
      </c>
      <c r="C11" s="246" t="s">
        <v>76</v>
      </c>
      <c r="D11" s="194">
        <v>9276.1299999999992</v>
      </c>
      <c r="E11" s="194">
        <v>7489.86</v>
      </c>
      <c r="F11" s="45">
        <f t="shared" si="0"/>
        <v>80.743370349488416</v>
      </c>
    </row>
    <row r="12" spans="1:24" ht="12.75" customHeight="1" x14ac:dyDescent="0.2">
      <c r="A12" s="63">
        <v>6114</v>
      </c>
      <c r="B12" s="65" t="s">
        <v>77</v>
      </c>
      <c r="C12" s="246" t="s">
        <v>78</v>
      </c>
      <c r="D12" s="194">
        <v>15911.56</v>
      </c>
      <c r="E12" s="194">
        <v>11249.32</v>
      </c>
      <c r="F12" s="45">
        <f t="shared" si="0"/>
        <v>70.699038937728304</v>
      </c>
    </row>
    <row r="13" spans="1:24" ht="12.75" customHeight="1" x14ac:dyDescent="0.2">
      <c r="A13" s="63">
        <v>6115</v>
      </c>
      <c r="B13" s="65" t="s">
        <v>79</v>
      </c>
      <c r="C13" s="246" t="s">
        <v>80</v>
      </c>
      <c r="D13" s="194">
        <v>5443.68</v>
      </c>
      <c r="E13" s="194">
        <v>12717.88</v>
      </c>
      <c r="F13" s="45">
        <f t="shared" si="0"/>
        <v>233.62651735590626</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52952.31</v>
      </c>
      <c r="E15" s="194">
        <v>70904.53</v>
      </c>
      <c r="F15" s="45">
        <f t="shared" si="0"/>
        <v>133.90261916807785</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18359.18</v>
      </c>
      <c r="E23" s="60">
        <f t="shared" si="2"/>
        <v>15939.6</v>
      </c>
      <c r="F23" s="45">
        <f t="shared" si="0"/>
        <v>86.820871084656275</v>
      </c>
    </row>
    <row r="24" spans="1:6" ht="12.75" customHeight="1" x14ac:dyDescent="0.2">
      <c r="A24" s="63">
        <v>6131</v>
      </c>
      <c r="B24" s="65" t="s">
        <v>101</v>
      </c>
      <c r="C24" s="246" t="s">
        <v>102</v>
      </c>
      <c r="D24" s="194">
        <v>0</v>
      </c>
      <c r="E24" s="194">
        <v>2443.85</v>
      </c>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18359.18</v>
      </c>
      <c r="E27" s="194">
        <v>13495.75</v>
      </c>
      <c r="F27" s="45">
        <f t="shared" si="0"/>
        <v>73.509546722674983</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125.22</v>
      </c>
      <c r="E29" s="60">
        <f>SUM(E30:E35)</f>
        <v>0</v>
      </c>
      <c r="F29" s="45">
        <f t="shared" si="0"/>
        <v>0</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125.22</v>
      </c>
      <c r="E31" s="194"/>
      <c r="F31" s="45">
        <f t="shared" si="0"/>
        <v>0</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359608.97</v>
      </c>
      <c r="E49" s="60">
        <f>E50+E53+E58+E61+E64+E68+E71+E74+E77</f>
        <v>470608.08</v>
      </c>
      <c r="F49" s="45">
        <f t="shared" si="0"/>
        <v>130.86661325494745</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48217.4</v>
      </c>
      <c r="E58" s="60">
        <f t="shared" si="9"/>
        <v>39837.5</v>
      </c>
      <c r="F58" s="45">
        <f t="shared" si="0"/>
        <v>82.620589247864871</v>
      </c>
    </row>
    <row r="59" spans="1:6" ht="24" x14ac:dyDescent="0.2">
      <c r="A59" s="63">
        <v>6331</v>
      </c>
      <c r="B59" s="65" t="s">
        <v>171</v>
      </c>
      <c r="C59" s="246" t="s">
        <v>172</v>
      </c>
      <c r="D59" s="194">
        <v>1817.4</v>
      </c>
      <c r="E59" s="194">
        <v>39837.5</v>
      </c>
      <c r="F59" s="45">
        <f t="shared" si="0"/>
        <v>2192.0050621767359</v>
      </c>
    </row>
    <row r="60" spans="1:6" ht="24" x14ac:dyDescent="0.2">
      <c r="A60" s="63">
        <v>6332</v>
      </c>
      <c r="B60" s="65" t="s">
        <v>173</v>
      </c>
      <c r="C60" s="246" t="s">
        <v>174</v>
      </c>
      <c r="D60" s="194">
        <v>46400</v>
      </c>
      <c r="E60" s="194"/>
      <c r="F60" s="45">
        <f t="shared" si="0"/>
        <v>0</v>
      </c>
    </row>
    <row r="61" spans="1:6" ht="12.75" customHeight="1" x14ac:dyDescent="0.2">
      <c r="A61" s="63">
        <v>634</v>
      </c>
      <c r="B61" s="65" t="s">
        <v>175</v>
      </c>
      <c r="C61" s="246" t="s">
        <v>176</v>
      </c>
      <c r="D61" s="60">
        <f t="shared" ref="D61:E61" si="10">SUM(D62:D63)</f>
        <v>13875.26</v>
      </c>
      <c r="E61" s="60">
        <f t="shared" si="10"/>
        <v>0</v>
      </c>
      <c r="F61" s="45">
        <f t="shared" si="0"/>
        <v>0</v>
      </c>
    </row>
    <row r="62" spans="1:6" ht="12.75" customHeight="1" x14ac:dyDescent="0.2">
      <c r="A62" s="63">
        <v>6341</v>
      </c>
      <c r="B62" s="65" t="s">
        <v>177</v>
      </c>
      <c r="C62" s="246" t="s">
        <v>178</v>
      </c>
      <c r="D62" s="194">
        <v>13875.26</v>
      </c>
      <c r="E62" s="194"/>
      <c r="F62" s="45">
        <f t="shared" si="0"/>
        <v>0</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259083.43</v>
      </c>
      <c r="E64" s="60">
        <f>SUM(E65:E67)</f>
        <v>222003</v>
      </c>
      <c r="F64" s="45">
        <f t="shared" si="0"/>
        <v>85.687841943423408</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259083.43</v>
      </c>
      <c r="E67" s="192">
        <v>222003</v>
      </c>
      <c r="F67" s="71">
        <f t="shared" si="0"/>
        <v>85.687841943423408</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38432.879999999997</v>
      </c>
      <c r="E74" s="60">
        <f t="shared" si="13"/>
        <v>208767.58000000002</v>
      </c>
      <c r="F74" s="45">
        <f t="shared" si="0"/>
        <v>543.20045752491103</v>
      </c>
    </row>
    <row r="75" spans="1:6" ht="12.75" customHeight="1" x14ac:dyDescent="0.2">
      <c r="A75" s="63" t="s">
        <v>203</v>
      </c>
      <c r="B75" s="65" t="s">
        <v>204</v>
      </c>
      <c r="C75" s="246" t="s">
        <v>203</v>
      </c>
      <c r="D75" s="194">
        <v>38432.879999999997</v>
      </c>
      <c r="E75" s="194">
        <v>46314.58</v>
      </c>
      <c r="F75" s="45">
        <f t="shared" si="0"/>
        <v>120.50770069794407</v>
      </c>
    </row>
    <row r="76" spans="1:6" ht="12.75" customHeight="1" x14ac:dyDescent="0.2">
      <c r="A76" s="63" t="s">
        <v>205</v>
      </c>
      <c r="B76" s="65" t="s">
        <v>206</v>
      </c>
      <c r="C76" s="246" t="s">
        <v>205</v>
      </c>
      <c r="D76" s="194">
        <v>0</v>
      </c>
      <c r="E76" s="194">
        <v>162453</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144063.38</v>
      </c>
      <c r="E82" s="60">
        <f t="shared" si="15"/>
        <v>138038.28</v>
      </c>
      <c r="F82" s="45">
        <f t="shared" si="0"/>
        <v>95.817743551484071</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144063.38</v>
      </c>
      <c r="E91" s="60">
        <f t="shared" si="17"/>
        <v>138038.28</v>
      </c>
      <c r="F91" s="45">
        <f t="shared" si="0"/>
        <v>95.817743551484071</v>
      </c>
    </row>
    <row r="92" spans="1:6" ht="12.75" customHeight="1" x14ac:dyDescent="0.2">
      <c r="A92" s="63">
        <v>6421</v>
      </c>
      <c r="B92" s="64" t="s">
        <v>237</v>
      </c>
      <c r="C92" s="246" t="s">
        <v>238</v>
      </c>
      <c r="D92" s="194">
        <v>0</v>
      </c>
      <c r="E92" s="194">
        <v>232.26</v>
      </c>
      <c r="F92" s="45" t="str">
        <f t="shared" si="0"/>
        <v>-</v>
      </c>
    </row>
    <row r="93" spans="1:6" ht="12.75" customHeight="1" x14ac:dyDescent="0.2">
      <c r="A93" s="63">
        <v>6422</v>
      </c>
      <c r="B93" s="64" t="s">
        <v>239</v>
      </c>
      <c r="C93" s="246" t="s">
        <v>240</v>
      </c>
      <c r="D93" s="194">
        <v>1746.45</v>
      </c>
      <c r="E93" s="194">
        <v>1650.1</v>
      </c>
      <c r="F93" s="45">
        <f t="shared" si="0"/>
        <v>94.483094276961836</v>
      </c>
    </row>
    <row r="94" spans="1:6" ht="12.75" customHeight="1" x14ac:dyDescent="0.2">
      <c r="A94" s="63">
        <v>6423</v>
      </c>
      <c r="B94" s="64" t="s">
        <v>241</v>
      </c>
      <c r="C94" s="246" t="s">
        <v>242</v>
      </c>
      <c r="D94" s="194">
        <v>142316.93</v>
      </c>
      <c r="E94" s="194">
        <v>136155.92000000001</v>
      </c>
      <c r="F94" s="45">
        <f t="shared" si="0"/>
        <v>95.670922637243521</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29287.730000000003</v>
      </c>
      <c r="E106" s="331">
        <f>E107+E112+E120+E124</f>
        <v>40337.64</v>
      </c>
      <c r="F106" s="71">
        <f t="shared" si="0"/>
        <v>137.72880315408534</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14798.740000000002</v>
      </c>
      <c r="E112" s="60">
        <f t="shared" si="20"/>
        <v>25599.040000000001</v>
      </c>
      <c r="F112" s="45">
        <f t="shared" si="0"/>
        <v>172.98121326545365</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8448.2000000000007</v>
      </c>
      <c r="E115" s="194">
        <v>19273.37</v>
      </c>
      <c r="F115" s="45">
        <f t="shared" si="0"/>
        <v>228.13581591344899</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6350.54</v>
      </c>
      <c r="E117" s="194">
        <v>6325.67</v>
      </c>
      <c r="F117" s="45">
        <f t="shared" si="0"/>
        <v>99.60837975983145</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14488.99</v>
      </c>
      <c r="E120" s="60">
        <f t="shared" si="21"/>
        <v>14738.6</v>
      </c>
      <c r="F120" s="45">
        <f t="shared" si="0"/>
        <v>101.722756382605</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14488.99</v>
      </c>
      <c r="E122" s="194">
        <v>14738.6</v>
      </c>
      <c r="F122" s="45">
        <f t="shared" si="0"/>
        <v>101.722756382605</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1571.56</v>
      </c>
      <c r="E125" s="60">
        <f t="shared" si="22"/>
        <v>1546.85</v>
      </c>
      <c r="F125" s="45">
        <f t="shared" si="0"/>
        <v>98.427676957927162</v>
      </c>
    </row>
    <row r="126" spans="1:6" ht="12.75" customHeight="1" x14ac:dyDescent="0.2">
      <c r="A126" s="63">
        <v>661</v>
      </c>
      <c r="B126" s="65" t="s">
        <v>305</v>
      </c>
      <c r="C126" s="246" t="s">
        <v>306</v>
      </c>
      <c r="D126" s="60">
        <f t="shared" ref="D126:E126" si="23">SUM(D127:D128)</f>
        <v>1571.56</v>
      </c>
      <c r="E126" s="60">
        <f t="shared" si="23"/>
        <v>1546.85</v>
      </c>
      <c r="F126" s="45">
        <f t="shared" si="0"/>
        <v>98.427676957927162</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1571.56</v>
      </c>
      <c r="E128" s="194">
        <v>1546.85</v>
      </c>
      <c r="F128" s="45">
        <f t="shared" si="0"/>
        <v>98.427676957927162</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521520.98000000004</v>
      </c>
      <c r="E152" s="60">
        <f>E153+E164+E202+E221+E230+E262+E273</f>
        <v>530362.38</v>
      </c>
      <c r="F152" s="45">
        <f t="shared" si="26"/>
        <v>101.69531051272375</v>
      </c>
    </row>
    <row r="153" spans="1:6" ht="12.75" customHeight="1" x14ac:dyDescent="0.2">
      <c r="A153" s="63">
        <v>31</v>
      </c>
      <c r="B153" s="64" t="s">
        <v>358</v>
      </c>
      <c r="C153" s="246" t="s">
        <v>359</v>
      </c>
      <c r="D153" s="60">
        <f t="shared" ref="D153:E153" si="30">D154+D159+D160</f>
        <v>142855.07</v>
      </c>
      <c r="E153" s="60">
        <f t="shared" si="30"/>
        <v>146938.01999999999</v>
      </c>
      <c r="F153" s="45">
        <f t="shared" si="26"/>
        <v>102.85810647112487</v>
      </c>
    </row>
    <row r="154" spans="1:6" ht="12.75" customHeight="1" x14ac:dyDescent="0.2">
      <c r="A154" s="63">
        <v>311</v>
      </c>
      <c r="B154" s="64" t="s">
        <v>360</v>
      </c>
      <c r="C154" s="246" t="s">
        <v>361</v>
      </c>
      <c r="D154" s="60">
        <f t="shared" ref="D154:E154" si="31">SUM(D155:D158)</f>
        <v>117627.68</v>
      </c>
      <c r="E154" s="60">
        <f t="shared" si="31"/>
        <v>117877.84</v>
      </c>
      <c r="F154" s="45">
        <f t="shared" si="26"/>
        <v>100.21267103117226</v>
      </c>
    </row>
    <row r="155" spans="1:6" ht="12.75" customHeight="1" x14ac:dyDescent="0.2">
      <c r="A155" s="63">
        <v>3111</v>
      </c>
      <c r="B155" s="64" t="s">
        <v>362</v>
      </c>
      <c r="C155" s="246" t="s">
        <v>363</v>
      </c>
      <c r="D155" s="194">
        <v>117627.68</v>
      </c>
      <c r="E155" s="194">
        <v>117877.84</v>
      </c>
      <c r="F155" s="45">
        <f t="shared" si="26"/>
        <v>100.21267103117226</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5143.42</v>
      </c>
      <c r="E159" s="194">
        <v>9395.84</v>
      </c>
      <c r="F159" s="45">
        <f t="shared" si="26"/>
        <v>182.67689591750235</v>
      </c>
    </row>
    <row r="160" spans="1:6" ht="12.75" customHeight="1" x14ac:dyDescent="0.2">
      <c r="A160" s="63">
        <v>313</v>
      </c>
      <c r="B160" s="65" t="s">
        <v>372</v>
      </c>
      <c r="C160" s="246" t="s">
        <v>373</v>
      </c>
      <c r="D160" s="60">
        <f t="shared" ref="D160:E160" si="32">SUM(D161:D163)</f>
        <v>20083.97</v>
      </c>
      <c r="E160" s="60">
        <f t="shared" si="32"/>
        <v>19664.34</v>
      </c>
      <c r="F160" s="45">
        <f t="shared" si="26"/>
        <v>97.91062225247299</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20083.97</v>
      </c>
      <c r="E162" s="194">
        <v>19664.34</v>
      </c>
      <c r="F162" s="45">
        <f t="shared" si="26"/>
        <v>97.91062225247299</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139750.94</v>
      </c>
      <c r="E164" s="60">
        <f>E165+E170+E178+E188+E189+E194</f>
        <v>148038.29</v>
      </c>
      <c r="F164" s="45">
        <f t="shared" si="26"/>
        <v>105.93008533609864</v>
      </c>
    </row>
    <row r="165" spans="1:6" ht="12.75" customHeight="1" x14ac:dyDescent="0.2">
      <c r="A165" s="63">
        <v>321</v>
      </c>
      <c r="B165" s="64" t="s">
        <v>382</v>
      </c>
      <c r="C165" s="246" t="s">
        <v>383</v>
      </c>
      <c r="D165" s="60">
        <f t="shared" ref="D165:E165" si="33">SUM(D166:D169)</f>
        <v>5163.8999999999996</v>
      </c>
      <c r="E165" s="60">
        <f t="shared" si="33"/>
        <v>4866.3</v>
      </c>
      <c r="F165" s="45">
        <f t="shared" si="26"/>
        <v>94.2369139603788</v>
      </c>
    </row>
    <row r="166" spans="1:6" ht="12.75" customHeight="1" x14ac:dyDescent="0.2">
      <c r="A166" s="63">
        <v>3211</v>
      </c>
      <c r="B166" s="64" t="s">
        <v>384</v>
      </c>
      <c r="C166" s="246" t="s">
        <v>385</v>
      </c>
      <c r="D166" s="194">
        <v>453.6</v>
      </c>
      <c r="E166" s="194">
        <v>630.17999999999995</v>
      </c>
      <c r="F166" s="45">
        <f t="shared" si="26"/>
        <v>138.92857142857139</v>
      </c>
    </row>
    <row r="167" spans="1:6" ht="12.75" customHeight="1" x14ac:dyDescent="0.2">
      <c r="A167" s="63">
        <v>3212</v>
      </c>
      <c r="B167" s="64" t="s">
        <v>386</v>
      </c>
      <c r="C167" s="246" t="s">
        <v>387</v>
      </c>
      <c r="D167" s="194">
        <v>3351.27</v>
      </c>
      <c r="E167" s="194">
        <v>3162.11</v>
      </c>
      <c r="F167" s="45">
        <f t="shared" si="26"/>
        <v>94.355572663497725</v>
      </c>
    </row>
    <row r="168" spans="1:6" ht="12.75" customHeight="1" x14ac:dyDescent="0.2">
      <c r="A168" s="63">
        <v>3213</v>
      </c>
      <c r="B168" s="64" t="s">
        <v>388</v>
      </c>
      <c r="C168" s="246" t="s">
        <v>389</v>
      </c>
      <c r="D168" s="194">
        <v>585.75</v>
      </c>
      <c r="E168" s="194">
        <v>355</v>
      </c>
      <c r="F168" s="45">
        <f t="shared" si="26"/>
        <v>60.606060606060609</v>
      </c>
    </row>
    <row r="169" spans="1:6" ht="12.75" customHeight="1" x14ac:dyDescent="0.2">
      <c r="A169" s="63">
        <v>3214</v>
      </c>
      <c r="B169" s="64" t="s">
        <v>390</v>
      </c>
      <c r="C169" s="246" t="s">
        <v>391</v>
      </c>
      <c r="D169" s="194">
        <v>773.28</v>
      </c>
      <c r="E169" s="194">
        <v>719.01</v>
      </c>
      <c r="F169" s="45">
        <f t="shared" si="26"/>
        <v>92.981843575418992</v>
      </c>
    </row>
    <row r="170" spans="1:6" ht="12.75" customHeight="1" x14ac:dyDescent="0.2">
      <c r="A170" s="63">
        <v>322</v>
      </c>
      <c r="B170" s="64" t="s">
        <v>392</v>
      </c>
      <c r="C170" s="246" t="s">
        <v>393</v>
      </c>
      <c r="D170" s="60">
        <f t="shared" ref="D170:E170" si="34">SUM(D171:D177)</f>
        <v>13437.34</v>
      </c>
      <c r="E170" s="60">
        <f t="shared" si="34"/>
        <v>15660.57</v>
      </c>
      <c r="F170" s="45">
        <f t="shared" si="26"/>
        <v>116.54516444474874</v>
      </c>
    </row>
    <row r="171" spans="1:6" ht="12.75" customHeight="1" x14ac:dyDescent="0.2">
      <c r="A171" s="63">
        <v>3221</v>
      </c>
      <c r="B171" s="64" t="s">
        <v>394</v>
      </c>
      <c r="C171" s="246" t="s">
        <v>395</v>
      </c>
      <c r="D171" s="194">
        <v>1898.94</v>
      </c>
      <c r="E171" s="194">
        <v>2365.4299999999998</v>
      </c>
      <c r="F171" s="45">
        <f t="shared" si="26"/>
        <v>124.56581039948603</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11218.65</v>
      </c>
      <c r="E173" s="194">
        <v>12307.64</v>
      </c>
      <c r="F173" s="45">
        <f t="shared" si="26"/>
        <v>109.7069611762556</v>
      </c>
    </row>
    <row r="174" spans="1:6" ht="12.75" customHeight="1" x14ac:dyDescent="0.2">
      <c r="A174" s="63">
        <v>3224</v>
      </c>
      <c r="B174" s="65" t="s">
        <v>400</v>
      </c>
      <c r="C174" s="246" t="s">
        <v>401</v>
      </c>
      <c r="D174" s="194">
        <v>0</v>
      </c>
      <c r="E174" s="194"/>
      <c r="F174" s="45" t="str">
        <f t="shared" si="26"/>
        <v>-</v>
      </c>
    </row>
    <row r="175" spans="1:6" ht="12.75" customHeight="1" x14ac:dyDescent="0.2">
      <c r="A175" s="63">
        <v>3225</v>
      </c>
      <c r="B175" s="65" t="s">
        <v>402</v>
      </c>
      <c r="C175" s="246" t="s">
        <v>403</v>
      </c>
      <c r="D175" s="194">
        <v>189</v>
      </c>
      <c r="E175" s="194">
        <v>987.5</v>
      </c>
      <c r="F175" s="45">
        <f t="shared" si="26"/>
        <v>522.48677248677245</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130.75</v>
      </c>
      <c r="E177" s="194"/>
      <c r="F177" s="45">
        <f t="shared" si="26"/>
        <v>0</v>
      </c>
    </row>
    <row r="178" spans="1:6" ht="12.75" customHeight="1" x14ac:dyDescent="0.2">
      <c r="A178" s="63">
        <v>323</v>
      </c>
      <c r="B178" s="65" t="s">
        <v>408</v>
      </c>
      <c r="C178" s="246" t="s">
        <v>409</v>
      </c>
      <c r="D178" s="60">
        <f t="shared" ref="D178:E178" si="35">SUM(D179:D187)</f>
        <v>89737.03</v>
      </c>
      <c r="E178" s="60">
        <f t="shared" si="35"/>
        <v>102275.28000000001</v>
      </c>
      <c r="F178" s="45">
        <f t="shared" si="26"/>
        <v>113.97221414615572</v>
      </c>
    </row>
    <row r="179" spans="1:6" ht="12.75" customHeight="1" x14ac:dyDescent="0.2">
      <c r="A179" s="63">
        <v>3231</v>
      </c>
      <c r="B179" s="65" t="s">
        <v>410</v>
      </c>
      <c r="C179" s="246" t="s">
        <v>411</v>
      </c>
      <c r="D179" s="194">
        <v>1901.11</v>
      </c>
      <c r="E179" s="194">
        <v>3078.27</v>
      </c>
      <c r="F179" s="45">
        <f t="shared" si="26"/>
        <v>161.91961538259227</v>
      </c>
    </row>
    <row r="180" spans="1:6" ht="12.75" customHeight="1" x14ac:dyDescent="0.2">
      <c r="A180" s="63">
        <v>3232</v>
      </c>
      <c r="B180" s="65" t="s">
        <v>412</v>
      </c>
      <c r="C180" s="246" t="s">
        <v>413</v>
      </c>
      <c r="D180" s="194">
        <v>32582.21</v>
      </c>
      <c r="E180" s="194">
        <v>31541.13</v>
      </c>
      <c r="F180" s="45">
        <f t="shared" si="26"/>
        <v>96.804759407050668</v>
      </c>
    </row>
    <row r="181" spans="1:6" ht="12.75" customHeight="1" x14ac:dyDescent="0.2">
      <c r="A181" s="63">
        <v>3233</v>
      </c>
      <c r="B181" s="65" t="s">
        <v>414</v>
      </c>
      <c r="C181" s="246" t="s">
        <v>415</v>
      </c>
      <c r="D181" s="194">
        <v>3181.25</v>
      </c>
      <c r="E181" s="194">
        <v>7055.47</v>
      </c>
      <c r="F181" s="45">
        <f t="shared" si="26"/>
        <v>221.78294695481338</v>
      </c>
    </row>
    <row r="182" spans="1:6" ht="12.75" customHeight="1" x14ac:dyDescent="0.2">
      <c r="A182" s="63">
        <v>3234</v>
      </c>
      <c r="B182" s="65" t="s">
        <v>416</v>
      </c>
      <c r="C182" s="246" t="s">
        <v>417</v>
      </c>
      <c r="D182" s="194">
        <v>18539.919999999998</v>
      </c>
      <c r="E182" s="194">
        <v>25455.89</v>
      </c>
      <c r="F182" s="45">
        <f t="shared" si="26"/>
        <v>137.30312752158588</v>
      </c>
    </row>
    <row r="183" spans="1:6" ht="12.75" customHeight="1" x14ac:dyDescent="0.2">
      <c r="A183" s="63">
        <v>3235</v>
      </c>
      <c r="B183" s="64" t="s">
        <v>418</v>
      </c>
      <c r="C183" s="246" t="s">
        <v>419</v>
      </c>
      <c r="D183" s="194">
        <v>2393.66</v>
      </c>
      <c r="E183" s="194">
        <v>1138.6600000000001</v>
      </c>
      <c r="F183" s="45">
        <f t="shared" si="26"/>
        <v>47.569830301713701</v>
      </c>
    </row>
    <row r="184" spans="1:6" ht="12.75" customHeight="1" x14ac:dyDescent="0.2">
      <c r="A184" s="63">
        <v>3236</v>
      </c>
      <c r="B184" s="64" t="s">
        <v>420</v>
      </c>
      <c r="C184" s="246" t="s">
        <v>421</v>
      </c>
      <c r="D184" s="194">
        <v>7299.63</v>
      </c>
      <c r="E184" s="194">
        <v>6462.16</v>
      </c>
      <c r="F184" s="45">
        <f t="shared" si="26"/>
        <v>88.527226722450308</v>
      </c>
    </row>
    <row r="185" spans="1:6" ht="12.75" customHeight="1" x14ac:dyDescent="0.2">
      <c r="A185" s="63">
        <v>3237</v>
      </c>
      <c r="B185" s="64" t="s">
        <v>422</v>
      </c>
      <c r="C185" s="246" t="s">
        <v>423</v>
      </c>
      <c r="D185" s="194">
        <v>17632.41</v>
      </c>
      <c r="E185" s="194">
        <v>22803.84</v>
      </c>
      <c r="F185" s="45">
        <f t="shared" si="26"/>
        <v>129.32911609927399</v>
      </c>
    </row>
    <row r="186" spans="1:6" ht="12.75" customHeight="1" x14ac:dyDescent="0.2">
      <c r="A186" s="63">
        <v>3238</v>
      </c>
      <c r="B186" s="64" t="s">
        <v>424</v>
      </c>
      <c r="C186" s="246" t="s">
        <v>425</v>
      </c>
      <c r="D186" s="194">
        <v>4323.3999999999996</v>
      </c>
      <c r="E186" s="194">
        <v>3063.4</v>
      </c>
      <c r="F186" s="45">
        <f t="shared" si="26"/>
        <v>70.85627052782533</v>
      </c>
    </row>
    <row r="187" spans="1:6" ht="12.75" customHeight="1" x14ac:dyDescent="0.2">
      <c r="A187" s="63">
        <v>3239</v>
      </c>
      <c r="B187" s="64" t="s">
        <v>426</v>
      </c>
      <c r="C187" s="246" t="s">
        <v>427</v>
      </c>
      <c r="D187" s="194">
        <v>1883.44</v>
      </c>
      <c r="E187" s="194">
        <v>1676.46</v>
      </c>
      <c r="F187" s="45">
        <f t="shared" si="26"/>
        <v>89.010533916663121</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31412.670000000002</v>
      </c>
      <c r="E194" s="60">
        <f t="shared" si="36"/>
        <v>25236.14</v>
      </c>
      <c r="F194" s="45">
        <f t="shared" si="26"/>
        <v>80.337456192039696</v>
      </c>
    </row>
    <row r="195" spans="1:6" ht="12.75" customHeight="1" x14ac:dyDescent="0.2">
      <c r="A195" s="63">
        <v>3291</v>
      </c>
      <c r="B195" s="183" t="s">
        <v>442</v>
      </c>
      <c r="C195" s="246" t="s">
        <v>443</v>
      </c>
      <c r="D195" s="194">
        <v>16262.24</v>
      </c>
      <c r="E195" s="194">
        <v>1835.8</v>
      </c>
      <c r="F195" s="45">
        <f t="shared" si="26"/>
        <v>11.288727752142385</v>
      </c>
    </row>
    <row r="196" spans="1:6" ht="12.75" customHeight="1" x14ac:dyDescent="0.2">
      <c r="A196" s="63">
        <v>3292</v>
      </c>
      <c r="B196" s="64" t="s">
        <v>444</v>
      </c>
      <c r="C196" s="246" t="s">
        <v>445</v>
      </c>
      <c r="D196" s="194">
        <v>152.55000000000001</v>
      </c>
      <c r="E196" s="194">
        <v>337.17</v>
      </c>
      <c r="F196" s="45">
        <f t="shared" si="26"/>
        <v>221.02261553588986</v>
      </c>
    </row>
    <row r="197" spans="1:6" ht="12.75" customHeight="1" x14ac:dyDescent="0.2">
      <c r="A197" s="63">
        <v>3293</v>
      </c>
      <c r="B197" s="64" t="s">
        <v>446</v>
      </c>
      <c r="C197" s="246" t="s">
        <v>447</v>
      </c>
      <c r="D197" s="194">
        <v>13624.65</v>
      </c>
      <c r="E197" s="194">
        <v>12404.47</v>
      </c>
      <c r="F197" s="45">
        <f t="shared" si="26"/>
        <v>91.04432040456085</v>
      </c>
    </row>
    <row r="198" spans="1:6" ht="12.75" customHeight="1" x14ac:dyDescent="0.2">
      <c r="A198" s="63">
        <v>3294</v>
      </c>
      <c r="B198" s="64" t="s">
        <v>448</v>
      </c>
      <c r="C198" s="246" t="s">
        <v>449</v>
      </c>
      <c r="D198" s="194">
        <v>276.48</v>
      </c>
      <c r="E198" s="194">
        <v>9600</v>
      </c>
      <c r="F198" s="45">
        <f t="shared" si="26"/>
        <v>3472.2222222222222</v>
      </c>
    </row>
    <row r="199" spans="1:6" ht="12.75" customHeight="1" x14ac:dyDescent="0.2">
      <c r="A199" s="63">
        <v>3295</v>
      </c>
      <c r="B199" s="64" t="s">
        <v>450</v>
      </c>
      <c r="C199" s="246" t="s">
        <v>451</v>
      </c>
      <c r="D199" s="194">
        <v>46.45</v>
      </c>
      <c r="E199" s="194">
        <v>122.2</v>
      </c>
      <c r="F199" s="45">
        <f t="shared" si="26"/>
        <v>263.07857911733043</v>
      </c>
    </row>
    <row r="200" spans="1:6" ht="12.75" customHeight="1" x14ac:dyDescent="0.2">
      <c r="A200" s="63" t="s">
        <v>452</v>
      </c>
      <c r="B200" s="64" t="s">
        <v>453</v>
      </c>
      <c r="C200" s="246" t="s">
        <v>452</v>
      </c>
      <c r="D200" s="194">
        <v>0</v>
      </c>
      <c r="E200" s="194"/>
      <c r="F200" s="45" t="str">
        <f t="shared" si="26"/>
        <v>-</v>
      </c>
    </row>
    <row r="201" spans="1:6" ht="12.75" customHeight="1" x14ac:dyDescent="0.2">
      <c r="A201" s="63">
        <v>3299</v>
      </c>
      <c r="B201" s="64" t="s">
        <v>454</v>
      </c>
      <c r="C201" s="246" t="s">
        <v>455</v>
      </c>
      <c r="D201" s="194">
        <v>1050.3</v>
      </c>
      <c r="E201" s="194">
        <v>936.5</v>
      </c>
      <c r="F201" s="45">
        <f t="shared" si="26"/>
        <v>89.165000476054473</v>
      </c>
    </row>
    <row r="202" spans="1:6" ht="12.75" customHeight="1" x14ac:dyDescent="0.2">
      <c r="A202" s="63">
        <v>34</v>
      </c>
      <c r="B202" s="183" t="s">
        <v>456</v>
      </c>
      <c r="C202" s="246" t="s">
        <v>457</v>
      </c>
      <c r="D202" s="60">
        <f t="shared" ref="D202:E202" si="37">D203+D208+D216</f>
        <v>3884.26</v>
      </c>
      <c r="E202" s="60">
        <f t="shared" si="37"/>
        <v>2046.77</v>
      </c>
      <c r="F202" s="45">
        <f t="shared" si="26"/>
        <v>52.69394942666041</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3884.26</v>
      </c>
      <c r="E216" s="60">
        <f t="shared" si="40"/>
        <v>2046.77</v>
      </c>
      <c r="F216" s="45">
        <f t="shared" si="26"/>
        <v>52.69394942666041</v>
      </c>
    </row>
    <row r="217" spans="1:6" ht="12.75" customHeight="1" x14ac:dyDescent="0.2">
      <c r="A217" s="63">
        <v>3431</v>
      </c>
      <c r="B217" s="182" t="s">
        <v>486</v>
      </c>
      <c r="C217" s="246" t="s">
        <v>487</v>
      </c>
      <c r="D217" s="194">
        <v>1441.09</v>
      </c>
      <c r="E217" s="194">
        <v>2046.77</v>
      </c>
      <c r="F217" s="45">
        <f t="shared" si="26"/>
        <v>142.02929726804015</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2429.0500000000002</v>
      </c>
      <c r="E219" s="194"/>
      <c r="F219" s="45">
        <f t="shared" si="26"/>
        <v>0</v>
      </c>
    </row>
    <row r="220" spans="1:6" ht="12.75" customHeight="1" x14ac:dyDescent="0.2">
      <c r="A220" s="63">
        <v>3434</v>
      </c>
      <c r="B220" s="65" t="s">
        <v>492</v>
      </c>
      <c r="C220" s="246" t="s">
        <v>493</v>
      </c>
      <c r="D220" s="194">
        <v>14.12</v>
      </c>
      <c r="E220" s="194"/>
      <c r="F220" s="45">
        <f t="shared" si="26"/>
        <v>0</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131407.76999999999</v>
      </c>
      <c r="E230" s="60">
        <f>E231+E234+E237+E242+E246+E250+E254+E257</f>
        <v>132128.62</v>
      </c>
      <c r="F230" s="45">
        <f t="shared" ref="F230:F245" si="44">IF(D230&lt;&gt;0,IF(E230/D230&gt;=100,"&gt;&gt;100",E230/D230*100),"-")</f>
        <v>100.54855964757641</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6371.73</v>
      </c>
      <c r="E237" s="60">
        <f t="shared" si="47"/>
        <v>5641.89</v>
      </c>
      <c r="F237" s="45">
        <f t="shared" si="44"/>
        <v>88.545654006054889</v>
      </c>
    </row>
    <row r="238" spans="1:6" ht="12" x14ac:dyDescent="0.2">
      <c r="A238" s="63">
        <v>3631</v>
      </c>
      <c r="B238" s="65" t="s">
        <v>528</v>
      </c>
      <c r="C238" s="246" t="s">
        <v>529</v>
      </c>
      <c r="D238" s="194">
        <v>6371.73</v>
      </c>
      <c r="E238" s="194">
        <v>5041.8900000000003</v>
      </c>
      <c r="F238" s="45">
        <f t="shared" si="44"/>
        <v>79.129059140924056</v>
      </c>
    </row>
    <row r="239" spans="1:6" ht="12" x14ac:dyDescent="0.2">
      <c r="A239" s="63">
        <v>3632</v>
      </c>
      <c r="B239" s="65" t="s">
        <v>530</v>
      </c>
      <c r="C239" s="246" t="s">
        <v>531</v>
      </c>
      <c r="D239" s="194">
        <v>0</v>
      </c>
      <c r="E239" s="194">
        <v>600</v>
      </c>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125036.04</v>
      </c>
      <c r="E250" s="60">
        <f t="shared" si="50"/>
        <v>126486.73</v>
      </c>
      <c r="F250" s="45">
        <f t="shared" ref="F250:F253" si="51">IF(D250&lt;&gt;0,IF(E250/D250&gt;=100,"&gt;&gt;100",E250/D250*100),"-")</f>
        <v>101.16021748609441</v>
      </c>
    </row>
    <row r="251" spans="1:6" ht="24" x14ac:dyDescent="0.2">
      <c r="A251" s="63">
        <v>3672</v>
      </c>
      <c r="B251" s="64" t="s">
        <v>551</v>
      </c>
      <c r="C251" s="246" t="s">
        <v>552</v>
      </c>
      <c r="D251" s="194">
        <v>124079.79</v>
      </c>
      <c r="E251" s="194">
        <v>125902.72</v>
      </c>
      <c r="F251" s="45">
        <f t="shared" si="51"/>
        <v>101.46915948197528</v>
      </c>
    </row>
    <row r="252" spans="1:6" ht="24" x14ac:dyDescent="0.2">
      <c r="A252" s="63">
        <v>3673</v>
      </c>
      <c r="B252" s="64" t="s">
        <v>553</v>
      </c>
      <c r="C252" s="246" t="s">
        <v>554</v>
      </c>
      <c r="D252" s="194">
        <v>956.25</v>
      </c>
      <c r="E252" s="194">
        <v>584.01</v>
      </c>
      <c r="F252" s="45">
        <f t="shared" si="51"/>
        <v>61.072941176470586</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47944.979999999996</v>
      </c>
      <c r="E262" s="60">
        <f t="shared" si="55"/>
        <v>35232.479999999996</v>
      </c>
      <c r="F262" s="45">
        <f t="shared" ref="F262:F268" si="56">IF(D262&lt;&gt;0,IF(E262/D262&gt;=100,"&gt;&gt;100",E262/D262*100),"-")</f>
        <v>73.485232447693164</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47944.979999999996</v>
      </c>
      <c r="E269" s="60">
        <f t="shared" si="58"/>
        <v>35232.479999999996</v>
      </c>
      <c r="F269" s="45">
        <f t="shared" ref="F269:F272" si="59">IF(D269&lt;&gt;0,IF(E269/D269&gt;=100,"&gt;&gt;100",E269/D269*100),"-")</f>
        <v>73.485232447693164</v>
      </c>
    </row>
    <row r="270" spans="1:6" ht="12.75" customHeight="1" x14ac:dyDescent="0.2">
      <c r="A270" s="63">
        <v>3721</v>
      </c>
      <c r="B270" s="65" t="s">
        <v>583</v>
      </c>
      <c r="C270" s="246" t="s">
        <v>584</v>
      </c>
      <c r="D270" s="194">
        <v>32438.87</v>
      </c>
      <c r="E270" s="194">
        <v>21152.48</v>
      </c>
      <c r="F270" s="45">
        <f t="shared" si="59"/>
        <v>65.207203580149383</v>
      </c>
    </row>
    <row r="271" spans="1:6" ht="12.75" customHeight="1" x14ac:dyDescent="0.2">
      <c r="A271" s="63">
        <v>3722</v>
      </c>
      <c r="B271" s="65" t="s">
        <v>585</v>
      </c>
      <c r="C271" s="246" t="s">
        <v>586</v>
      </c>
      <c r="D271" s="194">
        <v>15506.11</v>
      </c>
      <c r="E271" s="194">
        <v>14080</v>
      </c>
      <c r="F271" s="45">
        <f t="shared" si="59"/>
        <v>90.802915753854435</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55677.96</v>
      </c>
      <c r="E273" s="60">
        <f t="shared" si="60"/>
        <v>65978.2</v>
      </c>
      <c r="F273" s="45">
        <f t="shared" ref="F273:F277" si="61">IF(D273&lt;&gt;0,IF(E273/D273&gt;=100,"&gt;&gt;100",E273/D273*100),"-")</f>
        <v>118.49967204258203</v>
      </c>
    </row>
    <row r="274" spans="1:6" ht="12.75" customHeight="1" x14ac:dyDescent="0.2">
      <c r="A274" s="63">
        <v>381</v>
      </c>
      <c r="B274" s="64" t="s">
        <v>591</v>
      </c>
      <c r="C274" s="246" t="s">
        <v>592</v>
      </c>
      <c r="D274" s="60">
        <f t="shared" ref="D274:E274" si="62">SUM(D275:D277)</f>
        <v>55677.96</v>
      </c>
      <c r="E274" s="60">
        <f t="shared" si="62"/>
        <v>61978.2</v>
      </c>
      <c r="F274" s="45">
        <f t="shared" si="61"/>
        <v>111.31550078343386</v>
      </c>
    </row>
    <row r="275" spans="1:6" ht="12.75" customHeight="1" x14ac:dyDescent="0.2">
      <c r="A275" s="63">
        <v>3811</v>
      </c>
      <c r="B275" s="64" t="s">
        <v>593</v>
      </c>
      <c r="C275" s="246" t="s">
        <v>594</v>
      </c>
      <c r="D275" s="194">
        <v>55677.96</v>
      </c>
      <c r="E275" s="194">
        <v>61978.2</v>
      </c>
      <c r="F275" s="45">
        <f t="shared" si="61"/>
        <v>111.31550078343386</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4000</v>
      </c>
      <c r="F278" s="45" t="str">
        <f t="shared" ref="F278:F282" si="64">IF(D278&lt;&gt;0,IF(E278/D278&gt;=100,"&gt;&gt;100",E278/D278*100),"-")</f>
        <v>-</v>
      </c>
    </row>
    <row r="279" spans="1:6" ht="12.75" customHeight="1" x14ac:dyDescent="0.2">
      <c r="A279" s="63">
        <v>3821</v>
      </c>
      <c r="B279" s="64" t="s">
        <v>601</v>
      </c>
      <c r="C279" s="246" t="s">
        <v>602</v>
      </c>
      <c r="D279" s="194">
        <v>0</v>
      </c>
      <c r="E279" s="194">
        <v>4000</v>
      </c>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521520.98000000004</v>
      </c>
      <c r="E299" s="60">
        <f>E152-E297+E298</f>
        <v>530362.38</v>
      </c>
      <c r="F299" s="45">
        <f t="shared" si="68"/>
        <v>101.69531051272375</v>
      </c>
    </row>
    <row r="300" spans="1:6" ht="12.75" customHeight="1" x14ac:dyDescent="0.2">
      <c r="A300" s="63" t="s">
        <v>632</v>
      </c>
      <c r="B300" s="64" t="s">
        <v>643</v>
      </c>
      <c r="C300" s="246" t="s">
        <v>644</v>
      </c>
      <c r="D300" s="60">
        <f>IF(D6&gt;=D299,D6-D299,0)</f>
        <v>177131.60999999993</v>
      </c>
      <c r="E300" s="60">
        <f>IF(E6&gt;=E299,E6-E299,0)</f>
        <v>307593.25</v>
      </c>
      <c r="F300" s="45">
        <f t="shared" si="68"/>
        <v>173.65237633192635</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2597450.1800000002</v>
      </c>
      <c r="E302" s="194">
        <v>2688843.81</v>
      </c>
      <c r="F302" s="45">
        <f t="shared" si="68"/>
        <v>103.51859029688877</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112357.5</v>
      </c>
      <c r="E304" s="194">
        <v>217447.14</v>
      </c>
      <c r="F304" s="45">
        <f t="shared" si="68"/>
        <v>193.53148654962956</v>
      </c>
    </row>
    <row r="305" spans="1:6" ht="12" x14ac:dyDescent="0.2">
      <c r="A305" s="63">
        <v>9661</v>
      </c>
      <c r="B305" s="220" t="s">
        <v>653</v>
      </c>
      <c r="C305" s="246" t="s">
        <v>654</v>
      </c>
      <c r="D305" s="194">
        <v>112357.5</v>
      </c>
      <c r="E305" s="194">
        <v>0</v>
      </c>
      <c r="F305" s="45">
        <f t="shared" si="68"/>
        <v>0</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6305</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6305</v>
      </c>
      <c r="F309" s="45" t="str">
        <f t="shared" si="72"/>
        <v>-</v>
      </c>
    </row>
    <row r="310" spans="1:6" ht="24" x14ac:dyDescent="0.2">
      <c r="A310" s="63">
        <v>711</v>
      </c>
      <c r="B310" s="64" t="s">
        <v>662</v>
      </c>
      <c r="C310" s="246" t="s">
        <v>663</v>
      </c>
      <c r="D310" s="60">
        <f t="shared" ref="D310:E310" si="74">SUM(D311:D313)</f>
        <v>0</v>
      </c>
      <c r="E310" s="60">
        <f t="shared" si="74"/>
        <v>6305</v>
      </c>
      <c r="F310" s="45" t="str">
        <f t="shared" si="72"/>
        <v>-</v>
      </c>
    </row>
    <row r="311" spans="1:6" ht="12.75" customHeight="1" x14ac:dyDescent="0.2">
      <c r="A311" s="63">
        <v>7111</v>
      </c>
      <c r="B311" s="64" t="s">
        <v>664</v>
      </c>
      <c r="C311" s="246" t="s">
        <v>665</v>
      </c>
      <c r="D311" s="194">
        <v>0</v>
      </c>
      <c r="E311" s="194">
        <v>6305</v>
      </c>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310830.34000000003</v>
      </c>
      <c r="E360" s="60">
        <f t="shared" si="86"/>
        <v>268230.01</v>
      </c>
      <c r="F360" s="45">
        <f t="shared" si="72"/>
        <v>86.294668017285574</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310830.34000000003</v>
      </c>
      <c r="E373" s="60">
        <f t="shared" si="90"/>
        <v>5451.99</v>
      </c>
      <c r="F373" s="45">
        <f t="shared" si="72"/>
        <v>1.7540083120585974</v>
      </c>
    </row>
    <row r="374" spans="1:6" ht="12.75" customHeight="1" x14ac:dyDescent="0.2">
      <c r="A374" s="63">
        <v>421</v>
      </c>
      <c r="B374" s="64" t="s">
        <v>782</v>
      </c>
      <c r="C374" s="246" t="s">
        <v>783</v>
      </c>
      <c r="D374" s="60">
        <f t="shared" ref="D374:E374" si="91">SUM(D375:D378)</f>
        <v>309660.34000000003</v>
      </c>
      <c r="E374" s="60">
        <f t="shared" si="91"/>
        <v>3750</v>
      </c>
      <c r="F374" s="45">
        <f t="shared" si="72"/>
        <v>1.2110042894094863</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62229.88</v>
      </c>
      <c r="E376" s="194"/>
      <c r="F376" s="45">
        <f t="shared" si="72"/>
        <v>0</v>
      </c>
    </row>
    <row r="377" spans="1:6" ht="12.75" customHeight="1" x14ac:dyDescent="0.2">
      <c r="A377" s="63">
        <v>4213</v>
      </c>
      <c r="B377" s="64" t="s">
        <v>692</v>
      </c>
      <c r="C377" s="246" t="s">
        <v>786</v>
      </c>
      <c r="D377" s="194">
        <v>244839.39</v>
      </c>
      <c r="E377" s="194"/>
      <c r="F377" s="45">
        <f t="shared" si="72"/>
        <v>0</v>
      </c>
    </row>
    <row r="378" spans="1:6" ht="12.75" customHeight="1" x14ac:dyDescent="0.2">
      <c r="A378" s="63">
        <v>4214</v>
      </c>
      <c r="B378" s="64" t="s">
        <v>694</v>
      </c>
      <c r="C378" s="246" t="s">
        <v>787</v>
      </c>
      <c r="D378" s="194">
        <v>2591.0700000000002</v>
      </c>
      <c r="E378" s="194">
        <v>3750</v>
      </c>
      <c r="F378" s="45">
        <f t="shared" si="72"/>
        <v>144.72785374382011</v>
      </c>
    </row>
    <row r="379" spans="1:6" ht="12.75" customHeight="1" x14ac:dyDescent="0.2">
      <c r="A379" s="63">
        <v>422</v>
      </c>
      <c r="B379" s="64" t="s">
        <v>788</v>
      </c>
      <c r="C379" s="246" t="s">
        <v>789</v>
      </c>
      <c r="D379" s="60">
        <f t="shared" ref="D379:E379" si="92">SUM(D380:D387)</f>
        <v>1170</v>
      </c>
      <c r="E379" s="60">
        <f t="shared" si="92"/>
        <v>1701.99</v>
      </c>
      <c r="F379" s="45">
        <f t="shared" si="72"/>
        <v>145.46923076923076</v>
      </c>
    </row>
    <row r="380" spans="1:6" ht="12.75" customHeight="1" x14ac:dyDescent="0.2">
      <c r="A380" s="63">
        <v>4221</v>
      </c>
      <c r="B380" s="64" t="s">
        <v>698</v>
      </c>
      <c r="C380" s="246" t="s">
        <v>790</v>
      </c>
      <c r="D380" s="194">
        <v>0</v>
      </c>
      <c r="E380" s="194"/>
      <c r="F380" s="45" t="str">
        <f t="shared" si="72"/>
        <v>-</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v>690</v>
      </c>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1170</v>
      </c>
      <c r="E386" s="194">
        <v>1011.99</v>
      </c>
      <c r="F386" s="45">
        <f t="shared" si="72"/>
        <v>86.494871794871798</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262778.02</v>
      </c>
      <c r="F412" s="45" t="str">
        <f t="shared" si="72"/>
        <v>-</v>
      </c>
    </row>
    <row r="413" spans="1:6" ht="12.75" customHeight="1" x14ac:dyDescent="0.2">
      <c r="A413" s="63">
        <v>451</v>
      </c>
      <c r="B413" s="64" t="s">
        <v>835</v>
      </c>
      <c r="C413" s="246" t="s">
        <v>836</v>
      </c>
      <c r="D413" s="194">
        <v>0</v>
      </c>
      <c r="E413" s="194">
        <v>262778.02</v>
      </c>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310830.34000000003</v>
      </c>
      <c r="E418" s="60">
        <f t="shared" si="102"/>
        <v>261925.01</v>
      </c>
      <c r="F418" s="45">
        <f t="shared" si="72"/>
        <v>84.26623025281252</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1697936.39</v>
      </c>
      <c r="E420" s="194">
        <v>1992415.8</v>
      </c>
      <c r="F420" s="45">
        <f t="shared" si="72"/>
        <v>117.34337114949282</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698652.59</v>
      </c>
      <c r="E422" s="60">
        <f>E6+E308</f>
        <v>844260.63</v>
      </c>
      <c r="F422" s="45">
        <f t="shared" si="72"/>
        <v>120.84126532759294</v>
      </c>
    </row>
    <row r="423" spans="1:6" ht="12.75" customHeight="1" x14ac:dyDescent="0.2">
      <c r="A423" s="63" t="s">
        <v>632</v>
      </c>
      <c r="B423" s="64" t="s">
        <v>855</v>
      </c>
      <c r="C423" s="246" t="s">
        <v>856</v>
      </c>
      <c r="D423" s="60">
        <f t="shared" ref="D423:E423" si="103">D299+D360</f>
        <v>832351.32000000007</v>
      </c>
      <c r="E423" s="60">
        <f t="shared" si="103"/>
        <v>798592.39</v>
      </c>
      <c r="F423" s="45">
        <f t="shared" si="72"/>
        <v>95.944148920193925</v>
      </c>
    </row>
    <row r="424" spans="1:6" ht="12.75" customHeight="1" x14ac:dyDescent="0.2">
      <c r="A424" s="63" t="s">
        <v>632</v>
      </c>
      <c r="B424" s="64" t="s">
        <v>857</v>
      </c>
      <c r="C424" s="246" t="s">
        <v>858</v>
      </c>
      <c r="D424" s="60">
        <f t="shared" ref="D424:E424" si="104">IF(D422&gt;=D423,D422-D423,0)</f>
        <v>0</v>
      </c>
      <c r="E424" s="60">
        <f t="shared" si="104"/>
        <v>45668.239999999991</v>
      </c>
      <c r="F424" s="45" t="str">
        <f t="shared" si="72"/>
        <v>-</v>
      </c>
    </row>
    <row r="425" spans="1:6" ht="12.75" customHeight="1" x14ac:dyDescent="0.2">
      <c r="A425" s="63" t="s">
        <v>632</v>
      </c>
      <c r="B425" s="64" t="s">
        <v>859</v>
      </c>
      <c r="C425" s="246" t="s">
        <v>860</v>
      </c>
      <c r="D425" s="60">
        <f t="shared" ref="D425:E425" si="105">IF(D423&gt;=D422,D423-D422,0)</f>
        <v>133698.7300000001</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899513.79000000027</v>
      </c>
      <c r="E426" s="60">
        <f t="shared" si="106"/>
        <v>696428.01</v>
      </c>
      <c r="F426" s="45">
        <f t="shared" si="72"/>
        <v>77.422716332119805</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112357.5</v>
      </c>
      <c r="E428" s="81">
        <f t="shared" si="108"/>
        <v>217447.14</v>
      </c>
      <c r="F428" s="61">
        <f t="shared" si="72"/>
        <v>193.53148654962956</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11889.48</v>
      </c>
      <c r="E641" s="194">
        <v>11889.48</v>
      </c>
      <c r="F641" s="45">
        <f t="shared" si="109"/>
        <v>100</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698652.59</v>
      </c>
      <c r="E643" s="60">
        <f>E422+E430</f>
        <v>844260.63</v>
      </c>
      <c r="F643" s="45">
        <f t="shared" si="109"/>
        <v>120.84126532759294</v>
      </c>
    </row>
    <row r="644" spans="1:6" ht="12.75" customHeight="1" x14ac:dyDescent="0.2">
      <c r="A644" s="63" t="s">
        <v>632</v>
      </c>
      <c r="B644" s="64" t="s">
        <v>1288</v>
      </c>
      <c r="C644" s="246" t="s">
        <v>1289</v>
      </c>
      <c r="D644" s="60">
        <f>D423+D535</f>
        <v>832351.32000000007</v>
      </c>
      <c r="E644" s="60">
        <f>E423+E535</f>
        <v>798592.39</v>
      </c>
      <c r="F644" s="45">
        <f t="shared" si="109"/>
        <v>95.944148920193925</v>
      </c>
    </row>
    <row r="645" spans="1:6" ht="12.75" customHeight="1" x14ac:dyDescent="0.2">
      <c r="A645" s="63" t="s">
        <v>632</v>
      </c>
      <c r="B645" s="64" t="s">
        <v>1290</v>
      </c>
      <c r="C645" s="246" t="s">
        <v>1291</v>
      </c>
      <c r="D645" s="60">
        <f t="shared" ref="D645:E645" si="163">IF(D643&gt;=D644,D643-D644,0)</f>
        <v>0</v>
      </c>
      <c r="E645" s="60">
        <f t="shared" si="163"/>
        <v>45668.239999999991</v>
      </c>
      <c r="F645" s="45" t="str">
        <f t="shared" si="109"/>
        <v>-</v>
      </c>
    </row>
    <row r="646" spans="1:6" ht="12.75" customHeight="1" x14ac:dyDescent="0.2">
      <c r="A646" s="63" t="s">
        <v>632</v>
      </c>
      <c r="B646" s="64" t="s">
        <v>1292</v>
      </c>
      <c r="C646" s="246" t="s">
        <v>1293</v>
      </c>
      <c r="D646" s="60">
        <f t="shared" ref="D646:E646" si="164">IF(D644&gt;=D643,D644-D643,0)</f>
        <v>133698.7300000001</v>
      </c>
      <c r="E646" s="60">
        <f t="shared" si="164"/>
        <v>0</v>
      </c>
      <c r="F646" s="45">
        <f t="shared" si="109"/>
        <v>0</v>
      </c>
    </row>
    <row r="647" spans="1:6" ht="24" x14ac:dyDescent="0.2">
      <c r="A647" s="250" t="s">
        <v>1294</v>
      </c>
      <c r="B647" s="64" t="s">
        <v>1295</v>
      </c>
      <c r="C647" s="251" t="s">
        <v>1294</v>
      </c>
      <c r="D647" s="60">
        <f>IF(D426-D427+D641-D642&gt;=0,D426-D427+D641-D642,0)</f>
        <v>911403.27000000025</v>
      </c>
      <c r="E647" s="60">
        <f>IF(E426-E427+E641-E642&gt;=0,E426-E427+E641-E642,0)</f>
        <v>708317.49</v>
      </c>
      <c r="F647" s="45">
        <f t="shared" si="109"/>
        <v>77.717242554988829</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777704.54000000015</v>
      </c>
      <c r="E649" s="60">
        <f t="shared" si="165"/>
        <v>753985.73</v>
      </c>
      <c r="F649" s="45">
        <f t="shared" si="109"/>
        <v>96.950151531840078</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1050999.31</v>
      </c>
      <c r="E653" s="194">
        <v>750164.46</v>
      </c>
      <c r="F653" s="45">
        <f t="shared" ref="F653:F740" si="167">IF(D653&lt;&gt;0,IF(E653/D653&gt;=100,"&gt;&gt;100",E653/D653*100),"-")</f>
        <v>71.376303757992005</v>
      </c>
    </row>
    <row r="654" spans="1:6" ht="12.75" customHeight="1" x14ac:dyDescent="0.2">
      <c r="A654" s="63" t="s">
        <v>1307</v>
      </c>
      <c r="B654" s="64" t="s">
        <v>1308</v>
      </c>
      <c r="C654" s="246" t="s">
        <v>1307</v>
      </c>
      <c r="D654" s="194">
        <v>714249.12</v>
      </c>
      <c r="E654" s="194">
        <v>896160.93</v>
      </c>
      <c r="F654" s="45">
        <f t="shared" si="167"/>
        <v>125.46895822566782</v>
      </c>
    </row>
    <row r="655" spans="1:6" ht="12.75" customHeight="1" x14ac:dyDescent="0.2">
      <c r="A655" s="63" t="s">
        <v>1309</v>
      </c>
      <c r="B655" s="64" t="s">
        <v>1310</v>
      </c>
      <c r="C655" s="246" t="s">
        <v>1309</v>
      </c>
      <c r="D655" s="194">
        <v>949818.72</v>
      </c>
      <c r="E655" s="194">
        <v>823975.84</v>
      </c>
      <c r="F655" s="45">
        <f t="shared" si="167"/>
        <v>86.750852836423348</v>
      </c>
    </row>
    <row r="656" spans="1:6" ht="24" x14ac:dyDescent="0.2">
      <c r="A656" s="63">
        <v>11</v>
      </c>
      <c r="B656" s="64" t="s">
        <v>1311</v>
      </c>
      <c r="C656" s="246" t="s">
        <v>1312</v>
      </c>
      <c r="D656" s="60">
        <f t="shared" ref="D656:E656" si="168">+D653+D654-D655</f>
        <v>815429.7100000002</v>
      </c>
      <c r="E656" s="60">
        <f t="shared" si="168"/>
        <v>822349.55000000016</v>
      </c>
      <c r="F656" s="45">
        <f t="shared" si="167"/>
        <v>100.84861269035683</v>
      </c>
    </row>
    <row r="657" spans="1:6" ht="24" x14ac:dyDescent="0.2">
      <c r="A657" s="63" t="s">
        <v>632</v>
      </c>
      <c r="B657" s="64" t="s">
        <v>1313</v>
      </c>
      <c r="C657" s="246" t="s">
        <v>1314</v>
      </c>
      <c r="D657" s="252">
        <v>10</v>
      </c>
      <c r="E657" s="252">
        <v>8</v>
      </c>
      <c r="F657" s="45">
        <f t="shared" si="167"/>
        <v>80</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10</v>
      </c>
      <c r="E659" s="252">
        <v>8</v>
      </c>
      <c r="F659" s="45">
        <f t="shared" si="167"/>
        <v>80</v>
      </c>
    </row>
    <row r="660" spans="1:6" ht="12.75" customHeight="1" x14ac:dyDescent="0.2">
      <c r="A660" s="63" t="s">
        <v>632</v>
      </c>
      <c r="B660" s="64" t="s">
        <v>1319</v>
      </c>
      <c r="C660" s="246" t="s">
        <v>1320</v>
      </c>
      <c r="D660" s="252">
        <v>0</v>
      </c>
      <c r="E660" s="252">
        <v>0</v>
      </c>
      <c r="F660" s="45" t="str">
        <f t="shared" si="167"/>
        <v>-</v>
      </c>
    </row>
    <row r="661" spans="1:6" ht="24" x14ac:dyDescent="0.2">
      <c r="A661" s="63" t="s">
        <v>1321</v>
      </c>
      <c r="B661" s="64" t="s">
        <v>1322</v>
      </c>
      <c r="C661" s="246" t="s">
        <v>1323</v>
      </c>
      <c r="D661" s="194">
        <v>1941.68</v>
      </c>
      <c r="E661" s="194">
        <v>2286.41</v>
      </c>
      <c r="F661" s="45">
        <f t="shared" si="167"/>
        <v>117.75421284660706</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v>2443.85</v>
      </c>
      <c r="F663" s="71" t="str">
        <f t="shared" si="167"/>
        <v>-</v>
      </c>
    </row>
    <row r="664" spans="1:6" ht="12.75" customHeight="1" x14ac:dyDescent="0.2">
      <c r="A664" s="70" t="s">
        <v>1328</v>
      </c>
      <c r="B664" s="65" t="s">
        <v>1329</v>
      </c>
      <c r="C664" s="276" t="s">
        <v>1328</v>
      </c>
      <c r="D664" s="192">
        <v>18359.18</v>
      </c>
      <c r="E664" s="192">
        <v>13495.75</v>
      </c>
      <c r="F664" s="71">
        <f t="shared" si="167"/>
        <v>73.509546722674983</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1817.4</v>
      </c>
      <c r="E669" s="194">
        <v>39275</v>
      </c>
      <c r="F669" s="45">
        <f t="shared" si="167"/>
        <v>2161.0542533289313</v>
      </c>
    </row>
    <row r="670" spans="1:6" ht="12.75" customHeight="1" x14ac:dyDescent="0.2">
      <c r="A670" s="63">
        <v>63312</v>
      </c>
      <c r="B670" s="64" t="s">
        <v>1340</v>
      </c>
      <c r="C670" s="246" t="s">
        <v>1341</v>
      </c>
      <c r="D670" s="194">
        <v>0</v>
      </c>
      <c r="E670" s="194">
        <v>562.5</v>
      </c>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46400</v>
      </c>
      <c r="E673" s="194"/>
      <c r="F673" s="45">
        <f t="shared" si="167"/>
        <v>0</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13875.26</v>
      </c>
      <c r="E677" s="192"/>
      <c r="F677" s="71">
        <f t="shared" si="167"/>
        <v>0</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38432.879999999997</v>
      </c>
      <c r="E703" s="192">
        <v>46314.58</v>
      </c>
      <c r="F703" s="71">
        <f t="shared" si="167"/>
        <v>120.50770069794407</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v>162453</v>
      </c>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0</v>
      </c>
      <c r="E733" s="192"/>
      <c r="F733" s="71" t="str">
        <f t="shared" si="167"/>
        <v>-</v>
      </c>
    </row>
    <row r="734" spans="1:6" ht="12.75" customHeight="1" x14ac:dyDescent="0.2">
      <c r="A734" s="70">
        <v>32121</v>
      </c>
      <c r="B734" s="65" t="s">
        <v>1448</v>
      </c>
      <c r="C734" s="277" t="s">
        <v>1449</v>
      </c>
      <c r="D734" s="192">
        <v>3351.27</v>
      </c>
      <c r="E734" s="192">
        <v>3162.11</v>
      </c>
      <c r="F734" s="71">
        <f t="shared" si="167"/>
        <v>94.355572663497725</v>
      </c>
    </row>
    <row r="735" spans="1:6" ht="12.75" customHeight="1" x14ac:dyDescent="0.2">
      <c r="A735" s="63" t="s">
        <v>1450</v>
      </c>
      <c r="B735" s="64" t="s">
        <v>1451</v>
      </c>
      <c r="C735" s="246" t="s">
        <v>1450</v>
      </c>
      <c r="D735" s="194">
        <v>28.66</v>
      </c>
      <c r="E735" s="194">
        <v>28.66</v>
      </c>
      <c r="F735" s="45">
        <f t="shared" si="167"/>
        <v>100</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673.88</v>
      </c>
      <c r="E738" s="194">
        <v>1456.85</v>
      </c>
      <c r="F738" s="45">
        <f t="shared" si="167"/>
        <v>216.1883421380661</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835.82</v>
      </c>
      <c r="E741" s="192">
        <v>835.8</v>
      </c>
      <c r="F741" s="71">
        <f t="shared" ref="F741:F1006" si="169">IF(D741&lt;&gt;0,IF(E741/D741&gt;=100,"&gt;&gt;100",E741/D741*100),"-")</f>
        <v>99.997607140293354</v>
      </c>
    </row>
    <row r="742" spans="1:6" ht="12.75" customHeight="1" x14ac:dyDescent="0.2">
      <c r="A742" s="70" t="s">
        <v>1464</v>
      </c>
      <c r="B742" s="65" t="s">
        <v>1465</v>
      </c>
      <c r="C742" s="277" t="s">
        <v>1464</v>
      </c>
      <c r="D742" s="192">
        <v>0</v>
      </c>
      <c r="E742" s="192"/>
      <c r="F742" s="71" t="str">
        <f t="shared" si="169"/>
        <v>-</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1417.6</v>
      </c>
      <c r="E780" s="192">
        <v>174.4</v>
      </c>
      <c r="F780" s="71">
        <f t="shared" si="169"/>
        <v>12.302483069977429</v>
      </c>
    </row>
    <row r="781" spans="1:6" ht="12.75" customHeight="1" x14ac:dyDescent="0.2">
      <c r="A781" s="70">
        <v>36315</v>
      </c>
      <c r="B781" s="65" t="s">
        <v>1542</v>
      </c>
      <c r="C781" s="277" t="s">
        <v>1543</v>
      </c>
      <c r="D781" s="192">
        <v>4954.13</v>
      </c>
      <c r="E781" s="192">
        <v>4867.49</v>
      </c>
      <c r="F781" s="71">
        <f t="shared" si="169"/>
        <v>98.25115610611752</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v>600</v>
      </c>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19120.37</v>
      </c>
      <c r="E843" s="194">
        <v>14512.48</v>
      </c>
      <c r="F843" s="45">
        <f t="shared" si="169"/>
        <v>75.900623261997552</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1700</v>
      </c>
      <c r="E848" s="194">
        <v>800</v>
      </c>
      <c r="F848" s="45">
        <f t="shared" si="169"/>
        <v>47.058823529411761</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11618.5</v>
      </c>
      <c r="E850" s="194">
        <v>5840</v>
      </c>
      <c r="F850" s="45">
        <f t="shared" si="169"/>
        <v>50.264664113267635</v>
      </c>
    </row>
    <row r="851" spans="1:6" ht="12.75" customHeight="1" x14ac:dyDescent="0.2">
      <c r="A851" s="63">
        <v>37221</v>
      </c>
      <c r="B851" s="64" t="s">
        <v>1681</v>
      </c>
      <c r="C851" s="246" t="s">
        <v>1682</v>
      </c>
      <c r="D851" s="194">
        <v>8160</v>
      </c>
      <c r="E851" s="194">
        <v>8880</v>
      </c>
      <c r="F851" s="45">
        <f t="shared" si="169"/>
        <v>108.8235294117647</v>
      </c>
    </row>
    <row r="852" spans="1:6" ht="12.75" customHeight="1" x14ac:dyDescent="0.2">
      <c r="A852" s="63" t="s">
        <v>1683</v>
      </c>
      <c r="B852" s="64" t="s">
        <v>1660</v>
      </c>
      <c r="C852" s="246" t="s">
        <v>1683</v>
      </c>
      <c r="D852" s="194">
        <v>7346.11</v>
      </c>
      <c r="E852" s="194">
        <v>5200</v>
      </c>
      <c r="F852" s="45">
        <f t="shared" si="169"/>
        <v>70.78576280507643</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300</v>
      </c>
      <c r="E856" s="194"/>
      <c r="F856" s="45">
        <f t="shared" si="169"/>
        <v>0</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5"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42510.32</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747171.66000000015</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404849.88000000006</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146985.38</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148038.29</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2046.77</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5641.89</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35232.480000000003</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65978.2</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926.87</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268230.01</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45986.04</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45986.04</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v>28105.73</v>
      </c>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730947.88</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388897.00999999995</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146127.66</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147903.07</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2145.19</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5550.97</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26111.33</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60131.92</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926.87</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265663.77</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45986.1</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45986.1</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v>30401</v>
      </c>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58734.100000000093</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4990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4990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v>4990</v>
      </c>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53744.100000000006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41232.300000000003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2900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v>9611.7999999999993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33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11</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28135</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11</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3430</v>
      </c>
      <c r="D232" s="257"/>
      <c r="E232" s="258">
        <f>MAX(G232:K232)</f>
        <v>0</v>
      </c>
      <c r="F232" s="258">
        <f>MAX(L232:O232)</f>
        <v>1</v>
      </c>
      <c r="G232" s="258"/>
      <c r="H232" s="258"/>
      <c r="I232" s="258"/>
      <c r="J232" s="258"/>
      <c r="K232" s="258"/>
      <c r="L232" s="258">
        <f>IF(AND('PR-RAS'!D93&gt;0,'PR-RAS'!D711=0),1,0)</f>
        <v>1</v>
      </c>
      <c r="M232" s="258">
        <f>IF(AND('PR-RAS'!E93&gt;0,'PR-RAS'!E711=0),1,0)</f>
        <v>1</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3440</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0</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0</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3541</v>
      </c>
      <c r="B1" s="411"/>
      <c r="C1" s="411"/>
    </row>
    <row r="2" spans="1:16" ht="33" customHeight="1" x14ac:dyDescent="0.2">
      <c r="A2" s="412" t="s">
        <v>3542</v>
      </c>
      <c r="B2" s="413"/>
      <c r="C2" s="403"/>
      <c r="D2" s="5"/>
      <c r="E2" s="5"/>
      <c r="F2" s="5"/>
      <c r="G2" s="5"/>
      <c r="H2" s="5"/>
      <c r="I2" s="5"/>
      <c r="J2" s="5"/>
      <c r="K2" s="5"/>
      <c r="L2" s="5"/>
      <c r="M2" s="5"/>
      <c r="N2" s="5"/>
      <c r="O2" s="5"/>
      <c r="P2" s="5"/>
    </row>
    <row r="3" spans="1:16" ht="18.75" customHeight="1" x14ac:dyDescent="0.2">
      <c r="A3" s="222" t="s">
        <v>3543</v>
      </c>
      <c r="B3" s="414"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07" t="s">
        <v>3625</v>
      </c>
      <c r="C46" s="403"/>
      <c r="D46" s="5"/>
      <c r="E46" s="5"/>
      <c r="F46" s="5"/>
      <c r="G46" s="5"/>
      <c r="H46" s="5"/>
      <c r="I46" s="5"/>
      <c r="J46" s="5"/>
      <c r="K46" s="5"/>
      <c r="L46" s="5"/>
      <c r="M46" s="5"/>
      <c r="N46" s="5"/>
      <c r="O46" s="5"/>
      <c r="P46" s="5"/>
    </row>
    <row r="47" spans="1:16" ht="66" hidden="1" customHeight="1" x14ac:dyDescent="0.2">
      <c r="A47" s="39" t="s">
        <v>3626</v>
      </c>
      <c r="B47" s="408" t="s">
        <v>3627</v>
      </c>
      <c r="C47" s="408"/>
      <c r="D47" s="5"/>
      <c r="E47" s="5"/>
      <c r="F47" s="5"/>
      <c r="G47" s="5"/>
      <c r="H47" s="5"/>
      <c r="I47" s="5"/>
      <c r="J47" s="5"/>
      <c r="K47" s="5"/>
      <c r="L47" s="5"/>
      <c r="M47" s="5"/>
      <c r="N47" s="5"/>
      <c r="O47" s="5"/>
      <c r="P47" s="5"/>
    </row>
    <row r="48" spans="1:16" ht="123.75" customHeight="1" x14ac:dyDescent="0.2">
      <c r="A48" s="202" t="s">
        <v>3628</v>
      </c>
      <c r="B48" s="406" t="s">
        <v>3629</v>
      </c>
      <c r="C48" s="405"/>
      <c r="D48" s="5"/>
      <c r="E48" s="5"/>
      <c r="F48" s="5"/>
      <c r="G48" s="5"/>
      <c r="H48" s="5"/>
      <c r="I48" s="5"/>
      <c r="J48" s="5"/>
      <c r="K48" s="5"/>
      <c r="L48" s="5"/>
      <c r="M48" s="5"/>
      <c r="N48" s="5"/>
      <c r="O48" s="5"/>
      <c r="P48" s="5"/>
    </row>
    <row r="49" spans="1:16" ht="34.5" customHeight="1" x14ac:dyDescent="0.2">
      <c r="A49" s="202" t="s">
        <v>3630</v>
      </c>
      <c r="B49" s="404" t="s">
        <v>3631</v>
      </c>
      <c r="C49" s="405"/>
      <c r="D49" s="5"/>
      <c r="E49" s="5"/>
      <c r="F49" s="5"/>
      <c r="G49" s="5"/>
      <c r="H49" s="5"/>
      <c r="I49" s="5"/>
      <c r="J49" s="5"/>
      <c r="K49" s="5"/>
      <c r="L49" s="5"/>
      <c r="M49" s="5"/>
      <c r="N49" s="5"/>
      <c r="O49" s="5"/>
      <c r="P49" s="5"/>
    </row>
    <row r="50" spans="1:16" ht="34.5" customHeight="1" x14ac:dyDescent="0.2">
      <c r="A50" s="202" t="s">
        <v>3632</v>
      </c>
      <c r="B50" s="404" t="s">
        <v>3633</v>
      </c>
      <c r="C50" s="405"/>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09" t="s">
        <v>3639</v>
      </c>
      <c r="C53" s="410"/>
      <c r="D53" s="5"/>
      <c r="E53" s="5"/>
      <c r="F53" s="5"/>
      <c r="G53" s="5"/>
      <c r="H53" s="5"/>
      <c r="I53" s="5"/>
      <c r="J53" s="5"/>
      <c r="K53" s="5"/>
      <c r="L53" s="5"/>
      <c r="M53" s="5"/>
      <c r="N53" s="5"/>
      <c r="O53" s="5"/>
      <c r="P53" s="5"/>
    </row>
    <row r="54" spans="1:16" ht="31.5" customHeight="1" x14ac:dyDescent="0.2">
      <c r="A54" s="224" t="s">
        <v>3640</v>
      </c>
      <c r="B54" s="409" t="s">
        <v>3641</v>
      </c>
      <c r="C54" s="410"/>
      <c r="D54" s="5"/>
      <c r="E54" s="5"/>
      <c r="F54" s="5"/>
      <c r="G54" s="5"/>
      <c r="H54" s="5"/>
      <c r="I54" s="5"/>
      <c r="J54" s="5"/>
      <c r="K54" s="5"/>
      <c r="L54" s="5"/>
      <c r="M54" s="5"/>
      <c r="N54" s="5"/>
      <c r="O54" s="5"/>
      <c r="P54" s="5"/>
    </row>
    <row r="55" spans="1:16" ht="54.6" customHeight="1" x14ac:dyDescent="0.2">
      <c r="A55" s="224" t="s">
        <v>3642</v>
      </c>
      <c r="B55" s="409" t="s">
        <v>3643</v>
      </c>
      <c r="C55" s="410"/>
      <c r="D55" s="5"/>
      <c r="E55" s="5"/>
      <c r="F55" s="5"/>
      <c r="G55" s="5"/>
      <c r="H55" s="5"/>
      <c r="I55" s="5"/>
      <c r="J55" s="5"/>
      <c r="K55" s="5"/>
      <c r="L55" s="5"/>
      <c r="M55" s="5"/>
      <c r="N55" s="5"/>
      <c r="O55" s="5"/>
      <c r="P55" s="5"/>
    </row>
    <row r="56" spans="1:16" ht="54.6" customHeight="1" x14ac:dyDescent="0.2">
      <c r="A56" s="224" t="s">
        <v>3644</v>
      </c>
      <c r="B56" s="409" t="s">
        <v>3645</v>
      </c>
      <c r="C56" s="410"/>
      <c r="D56" s="5"/>
      <c r="E56" s="5"/>
      <c r="F56" s="5"/>
      <c r="G56" s="5"/>
      <c r="H56" s="5"/>
      <c r="I56" s="5"/>
      <c r="J56" s="5"/>
      <c r="K56" s="5"/>
      <c r="L56" s="5"/>
      <c r="M56" s="5"/>
      <c r="N56" s="5"/>
      <c r="O56" s="5"/>
      <c r="P56" s="5"/>
    </row>
    <row r="57" spans="1:16" ht="54" customHeight="1" x14ac:dyDescent="0.2">
      <c r="A57" s="224" t="s">
        <v>3646</v>
      </c>
      <c r="B57" s="409" t="s">
        <v>3647</v>
      </c>
      <c r="C57" s="410"/>
      <c r="D57" s="5"/>
      <c r="E57" s="5"/>
      <c r="F57" s="5"/>
      <c r="G57" s="5"/>
      <c r="H57" s="5"/>
      <c r="I57" s="5"/>
      <c r="J57" s="5"/>
      <c r="K57" s="5"/>
      <c r="L57" s="5"/>
      <c r="M57" s="5"/>
      <c r="N57" s="5"/>
      <c r="O57" s="5"/>
      <c r="P57" s="5"/>
    </row>
    <row r="58" spans="1:16" ht="31.15" customHeight="1" x14ac:dyDescent="0.2">
      <c r="A58" s="269" t="s">
        <v>3648</v>
      </c>
      <c r="B58" s="400" t="s">
        <v>3649</v>
      </c>
      <c r="C58" s="401"/>
      <c r="D58" s="5"/>
      <c r="E58" s="5"/>
      <c r="F58" s="5"/>
      <c r="G58" s="5"/>
      <c r="H58" s="5"/>
      <c r="I58" s="5"/>
      <c r="J58" s="5"/>
      <c r="K58" s="5"/>
      <c r="L58" s="5"/>
      <c r="M58" s="5"/>
      <c r="N58" s="5"/>
      <c r="O58" s="5"/>
      <c r="P58" s="5"/>
    </row>
    <row r="59" spans="1:16" ht="46.5" customHeight="1" x14ac:dyDescent="0.2">
      <c r="A59" s="301" t="s">
        <v>3650</v>
      </c>
      <c r="B59" s="415" t="s">
        <v>3651</v>
      </c>
      <c r="C59" s="416"/>
      <c r="D59" s="297"/>
      <c r="E59" s="5"/>
      <c r="F59" s="5"/>
      <c r="G59" s="5"/>
      <c r="H59" s="5"/>
      <c r="I59" s="5"/>
      <c r="J59" s="5"/>
      <c r="K59" s="5"/>
      <c r="L59" s="5"/>
      <c r="M59" s="5"/>
      <c r="N59" s="5"/>
      <c r="O59" s="5"/>
      <c r="P59" s="5"/>
    </row>
    <row r="60" spans="1:16" ht="39" customHeight="1" x14ac:dyDescent="0.2">
      <c r="A60" s="301" t="s">
        <v>3652</v>
      </c>
      <c r="B60" s="415" t="s">
        <v>3653</v>
      </c>
      <c r="C60" s="416"/>
      <c r="D60" s="324"/>
      <c r="E60" s="229"/>
      <c r="F60" s="229"/>
      <c r="G60" s="229"/>
      <c r="H60" s="229"/>
      <c r="I60" s="229"/>
      <c r="J60" s="229"/>
      <c r="K60" s="229"/>
      <c r="L60" s="229"/>
      <c r="M60" s="229"/>
      <c r="N60" s="229"/>
      <c r="O60" s="229"/>
      <c r="P60" s="229"/>
    </row>
    <row r="61" spans="1:16" ht="39" customHeight="1" x14ac:dyDescent="0.2">
      <c r="A61" s="301" t="s">
        <v>3654</v>
      </c>
      <c r="B61" s="415" t="s">
        <v>3655</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2026-10-13T10:54:19Z</cp:lastPrinted>
  <dcterms:created xsi:type="dcterms:W3CDTF">2022-04-01T05:14:30Z</dcterms:created>
  <dcterms:modified xsi:type="dcterms:W3CDTF">2026-10-13T10:54:45Z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