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Općina Novo Virje\Financijski izvještaji\2025\2-2025\"/>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1730"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H340" i="9"/>
  <c r="G340" i="9"/>
  <c r="F340" i="9"/>
  <c r="E340" i="9"/>
  <c r="F339" i="9"/>
  <c r="F338" i="9"/>
  <c r="F337" i="9"/>
  <c r="F336" i="9"/>
  <c r="H335" i="9"/>
  <c r="G335" i="9"/>
  <c r="E335" i="9" s="1"/>
  <c r="B335" i="9" s="1"/>
  <c r="F335" i="9"/>
  <c r="F334" i="9"/>
  <c r="H333" i="9"/>
  <c r="G333" i="9"/>
  <c r="F333" i="9"/>
  <c r="E333" i="9"/>
  <c r="B333" i="9" s="1"/>
  <c r="H332" i="9"/>
  <c r="G332" i="9"/>
  <c r="F332" i="9"/>
  <c r="E332" i="9"/>
  <c r="B332" i="9" s="1"/>
  <c r="H331" i="9"/>
  <c r="G331" i="9"/>
  <c r="E331" i="9" s="1"/>
  <c r="B331" i="9" s="1"/>
  <c r="F331" i="9"/>
  <c r="H330" i="9"/>
  <c r="G330" i="9"/>
  <c r="F330" i="9"/>
  <c r="H329" i="9"/>
  <c r="G329" i="9"/>
  <c r="E329" i="9" s="1"/>
  <c r="B329" i="9" s="1"/>
  <c r="F329" i="9"/>
  <c r="H328" i="9"/>
  <c r="G328" i="9"/>
  <c r="F328" i="9"/>
  <c r="E328" i="9"/>
  <c r="H327" i="9"/>
  <c r="G327" i="9"/>
  <c r="E327" i="9" s="1"/>
  <c r="B327" i="9" s="1"/>
  <c r="F327" i="9"/>
  <c r="H326" i="9"/>
  <c r="G326" i="9"/>
  <c r="E326" i="9" s="1"/>
  <c r="B326" i="9" s="1"/>
  <c r="F326" i="9"/>
  <c r="H325" i="9"/>
  <c r="G325" i="9"/>
  <c r="F325" i="9"/>
  <c r="E325" i="9"/>
  <c r="B325" i="9" s="1"/>
  <c r="H324" i="9"/>
  <c r="G324" i="9"/>
  <c r="F324" i="9"/>
  <c r="E324" i="9"/>
  <c r="H323" i="9"/>
  <c r="G323" i="9"/>
  <c r="E323" i="9" s="1"/>
  <c r="B323" i="9" s="1"/>
  <c r="F323" i="9"/>
  <c r="H322" i="9"/>
  <c r="G322" i="9"/>
  <c r="F322" i="9"/>
  <c r="H321" i="9"/>
  <c r="G321" i="9"/>
  <c r="F321" i="9"/>
  <c r="E321" i="9"/>
  <c r="B321" i="9" s="1"/>
  <c r="H320" i="9"/>
  <c r="G320" i="9"/>
  <c r="E320" i="9" s="1"/>
  <c r="F320" i="9"/>
  <c r="H319" i="9"/>
  <c r="G319" i="9"/>
  <c r="E319" i="9" s="1"/>
  <c r="B319" i="9" s="1"/>
  <c r="F319" i="9"/>
  <c r="H318" i="9"/>
  <c r="G318" i="9"/>
  <c r="F318" i="9"/>
  <c r="H317" i="9"/>
  <c r="G317" i="9"/>
  <c r="F317" i="9"/>
  <c r="E317" i="9"/>
  <c r="B317" i="9" s="1"/>
  <c r="F316" i="9"/>
  <c r="F315" i="9"/>
  <c r="F314" i="9"/>
  <c r="H313" i="9"/>
  <c r="G313" i="9"/>
  <c r="F313" i="9"/>
  <c r="E313" i="9"/>
  <c r="B313" i="9" s="1"/>
  <c r="H312" i="9"/>
  <c r="E312" i="9" s="1"/>
  <c r="G312" i="9"/>
  <c r="F312" i="9"/>
  <c r="H311" i="9"/>
  <c r="G311" i="9"/>
  <c r="F311" i="9"/>
  <c r="F310" i="9"/>
  <c r="F309" i="9"/>
  <c r="F308" i="9"/>
  <c r="H307" i="9"/>
  <c r="G307" i="9"/>
  <c r="E307" i="9" s="1"/>
  <c r="B307" i="9" s="1"/>
  <c r="F307" i="9"/>
  <c r="F306" i="9"/>
  <c r="H305" i="9"/>
  <c r="G305" i="9"/>
  <c r="E305" i="9" s="1"/>
  <c r="B305" i="9" s="1"/>
  <c r="F305" i="9"/>
  <c r="H304" i="9"/>
  <c r="G304" i="9"/>
  <c r="F304" i="9"/>
  <c r="H303" i="9"/>
  <c r="G303" i="9"/>
  <c r="F303" i="9"/>
  <c r="E303" i="9"/>
  <c r="B303" i="9" s="1"/>
  <c r="F302" i="9"/>
  <c r="F301" i="9"/>
  <c r="F300" i="9"/>
  <c r="F299" i="9"/>
  <c r="F297" i="9"/>
  <c r="L296" i="9"/>
  <c r="F296" i="9" s="1"/>
  <c r="H296" i="9"/>
  <c r="F295" i="9"/>
  <c r="I294" i="9"/>
  <c r="H294" i="9"/>
  <c r="F294" i="9"/>
  <c r="E293" i="9"/>
  <c r="M292" i="9"/>
  <c r="L292" i="9"/>
  <c r="F292" i="9" s="1"/>
  <c r="E292" i="9"/>
  <c r="B292" i="9" s="1"/>
  <c r="M291" i="9"/>
  <c r="L291" i="9"/>
  <c r="F291" i="9"/>
  <c r="E291" i="9"/>
  <c r="B291" i="9" s="1"/>
  <c r="M290" i="9"/>
  <c r="L290" i="9"/>
  <c r="F290" i="9" s="1"/>
  <c r="E290" i="9"/>
  <c r="M289" i="9"/>
  <c r="L289" i="9"/>
  <c r="E289" i="9"/>
  <c r="M288" i="9"/>
  <c r="L288" i="9"/>
  <c r="F288" i="9" s="1"/>
  <c r="E288" i="9"/>
  <c r="M287" i="9"/>
  <c r="L287" i="9"/>
  <c r="F287" i="9"/>
  <c r="E287" i="9"/>
  <c r="M286" i="9"/>
  <c r="L286" i="9"/>
  <c r="F286" i="9" s="1"/>
  <c r="E286" i="9"/>
  <c r="M285" i="9"/>
  <c r="L285" i="9"/>
  <c r="E285" i="9"/>
  <c r="M284" i="9"/>
  <c r="L284" i="9"/>
  <c r="F284" i="9" s="1"/>
  <c r="E284" i="9"/>
  <c r="B284" i="9" s="1"/>
  <c r="M283" i="9"/>
  <c r="L283" i="9"/>
  <c r="F283" i="9"/>
  <c r="E283" i="9"/>
  <c r="B283" i="9" s="1"/>
  <c r="M282" i="9"/>
  <c r="L282" i="9"/>
  <c r="F282" i="9" s="1"/>
  <c r="E282" i="9"/>
  <c r="M281" i="9"/>
  <c r="L281" i="9"/>
  <c r="E281" i="9"/>
  <c r="M280" i="9"/>
  <c r="L280" i="9"/>
  <c r="F280" i="9" s="1"/>
  <c r="E280" i="9"/>
  <c r="M279" i="9"/>
  <c r="L279" i="9"/>
  <c r="F279" i="9"/>
  <c r="E279" i="9"/>
  <c r="M278" i="9"/>
  <c r="L278" i="9"/>
  <c r="F278" i="9" s="1"/>
  <c r="E278" i="9"/>
  <c r="B278" i="9" s="1"/>
  <c r="M277" i="9"/>
  <c r="L277" i="9"/>
  <c r="E277" i="9"/>
  <c r="M276" i="9"/>
  <c r="L276" i="9"/>
  <c r="F276" i="9" s="1"/>
  <c r="E276" i="9"/>
  <c r="B276" i="9" s="1"/>
  <c r="M275" i="9"/>
  <c r="L275" i="9"/>
  <c r="F275" i="9"/>
  <c r="E275" i="9"/>
  <c r="B275" i="9" s="1"/>
  <c r="M274" i="9"/>
  <c r="L274" i="9"/>
  <c r="F274" i="9" s="1"/>
  <c r="E274" i="9"/>
  <c r="M273" i="9"/>
  <c r="L273" i="9"/>
  <c r="F273" i="9" s="1"/>
  <c r="B273" i="9" s="1"/>
  <c r="E273" i="9"/>
  <c r="M272" i="9"/>
  <c r="L272" i="9"/>
  <c r="F272" i="9" s="1"/>
  <c r="E272" i="9"/>
  <c r="M271" i="9"/>
  <c r="L271" i="9"/>
  <c r="F271" i="9"/>
  <c r="E271" i="9"/>
  <c r="M270" i="9"/>
  <c r="L270" i="9"/>
  <c r="F270" i="9" s="1"/>
  <c r="B270" i="9" s="1"/>
  <c r="E270" i="9"/>
  <c r="M269" i="9"/>
  <c r="L269" i="9"/>
  <c r="E269" i="9"/>
  <c r="M268" i="9"/>
  <c r="F268" i="9" s="1"/>
  <c r="L268" i="9"/>
  <c r="E268" i="9"/>
  <c r="B268" i="9" s="1"/>
  <c r="M267" i="9"/>
  <c r="L267" i="9"/>
  <c r="F267" i="9"/>
  <c r="E267" i="9"/>
  <c r="B267" i="9" s="1"/>
  <c r="M266" i="9"/>
  <c r="L266" i="9"/>
  <c r="F266" i="9" s="1"/>
  <c r="B266" i="9" s="1"/>
  <c r="E266" i="9"/>
  <c r="M265" i="9"/>
  <c r="L265" i="9"/>
  <c r="E265" i="9"/>
  <c r="M264" i="9"/>
  <c r="F264" i="9" s="1"/>
  <c r="L264" i="9"/>
  <c r="E264" i="9"/>
  <c r="M263" i="9"/>
  <c r="L263" i="9"/>
  <c r="F263" i="9"/>
  <c r="E263" i="9"/>
  <c r="M262" i="9"/>
  <c r="L262" i="9"/>
  <c r="F262" i="9" s="1"/>
  <c r="B262" i="9" s="1"/>
  <c r="E262" i="9"/>
  <c r="M261" i="9"/>
  <c r="L261" i="9"/>
  <c r="E261" i="9"/>
  <c r="M260" i="9"/>
  <c r="F260" i="9" s="1"/>
  <c r="L260" i="9"/>
  <c r="E260" i="9"/>
  <c r="B260" i="9" s="1"/>
  <c r="M259" i="9"/>
  <c r="L259" i="9"/>
  <c r="F259" i="9"/>
  <c r="E259" i="9"/>
  <c r="B259" i="9" s="1"/>
  <c r="M258" i="9"/>
  <c r="L258" i="9"/>
  <c r="F258" i="9" s="1"/>
  <c r="B258" i="9" s="1"/>
  <c r="E258" i="9"/>
  <c r="M257" i="9"/>
  <c r="L257" i="9"/>
  <c r="E257" i="9"/>
  <c r="M256" i="9"/>
  <c r="F256" i="9" s="1"/>
  <c r="L256" i="9"/>
  <c r="E256" i="9"/>
  <c r="M255" i="9"/>
  <c r="L255" i="9"/>
  <c r="F255" i="9"/>
  <c r="E255" i="9"/>
  <c r="M254" i="9"/>
  <c r="L254" i="9"/>
  <c r="F254" i="9" s="1"/>
  <c r="B254" i="9" s="1"/>
  <c r="E254" i="9"/>
  <c r="M253" i="9"/>
  <c r="L253" i="9"/>
  <c r="E253" i="9"/>
  <c r="M252" i="9"/>
  <c r="F252" i="9" s="1"/>
  <c r="L252" i="9"/>
  <c r="E252" i="9"/>
  <c r="B252" i="9" s="1"/>
  <c r="M251" i="9"/>
  <c r="L251" i="9"/>
  <c r="F251" i="9"/>
  <c r="E251" i="9"/>
  <c r="B251" i="9" s="1"/>
  <c r="M250" i="9"/>
  <c r="L250" i="9"/>
  <c r="F250" i="9" s="1"/>
  <c r="B250" i="9" s="1"/>
  <c r="E250" i="9"/>
  <c r="M249" i="9"/>
  <c r="L249" i="9"/>
  <c r="E249" i="9"/>
  <c r="M248" i="9"/>
  <c r="L248" i="9"/>
  <c r="F248" i="9" s="1"/>
  <c r="E248" i="9"/>
  <c r="M247" i="9"/>
  <c r="F247" i="9" s="1"/>
  <c r="B247" i="9" s="1"/>
  <c r="L247" i="9"/>
  <c r="E247" i="9"/>
  <c r="M246" i="9"/>
  <c r="L246" i="9"/>
  <c r="F246" i="9" s="1"/>
  <c r="B246" i="9" s="1"/>
  <c r="E246" i="9"/>
  <c r="M245" i="9"/>
  <c r="L245" i="9"/>
  <c r="E245" i="9"/>
  <c r="M244" i="9"/>
  <c r="L244" i="9"/>
  <c r="F244" i="9" s="1"/>
  <c r="E244" i="9"/>
  <c r="M243" i="9"/>
  <c r="L243" i="9"/>
  <c r="F243" i="9"/>
  <c r="B243" i="9" s="1"/>
  <c r="E243" i="9"/>
  <c r="M242" i="9"/>
  <c r="L242" i="9"/>
  <c r="E242" i="9"/>
  <c r="M241" i="9"/>
  <c r="L241" i="9"/>
  <c r="F241" i="9" s="1"/>
  <c r="B241" i="9" s="1"/>
  <c r="E241" i="9"/>
  <c r="M240" i="9"/>
  <c r="L240" i="9"/>
  <c r="E240" i="9"/>
  <c r="M239" i="9"/>
  <c r="F239" i="9" s="1"/>
  <c r="B239" i="9" s="1"/>
  <c r="L239" i="9"/>
  <c r="E239" i="9"/>
  <c r="M238" i="9"/>
  <c r="L238" i="9"/>
  <c r="F238" i="9" s="1"/>
  <c r="B238" i="9" s="1"/>
  <c r="E238" i="9"/>
  <c r="M237" i="9"/>
  <c r="L237" i="9"/>
  <c r="E237" i="9"/>
  <c r="M236" i="9"/>
  <c r="L236" i="9"/>
  <c r="E236" i="9"/>
  <c r="M235" i="9"/>
  <c r="L235" i="9"/>
  <c r="F235" i="9"/>
  <c r="E235" i="9"/>
  <c r="B235" i="9" s="1"/>
  <c r="M234" i="9"/>
  <c r="L234" i="9"/>
  <c r="F234" i="9" s="1"/>
  <c r="E234" i="9"/>
  <c r="M233" i="9"/>
  <c r="L233" i="9"/>
  <c r="E233" i="9"/>
  <c r="M232" i="9"/>
  <c r="L232" i="9"/>
  <c r="F232" i="9" s="1"/>
  <c r="E232" i="9"/>
  <c r="M231" i="9"/>
  <c r="L231" i="9"/>
  <c r="F231" i="9"/>
  <c r="B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H171" i="9"/>
  <c r="G171" i="9"/>
  <c r="E171" i="9" s="1"/>
  <c r="B171" i="9" s="1"/>
  <c r="F171" i="9"/>
  <c r="H170" i="9"/>
  <c r="G170" i="9"/>
  <c r="E170" i="9" s="1"/>
  <c r="B170" i="9" s="1"/>
  <c r="F170" i="9"/>
  <c r="H169" i="9"/>
  <c r="G169" i="9"/>
  <c r="F169" i="9"/>
  <c r="E169" i="9"/>
  <c r="B169" i="9" s="1"/>
  <c r="H168" i="9"/>
  <c r="G168" i="9"/>
  <c r="F168" i="9"/>
  <c r="E168" i="9"/>
  <c r="H167" i="9"/>
  <c r="G167" i="9"/>
  <c r="E167" i="9" s="1"/>
  <c r="B167" i="9" s="1"/>
  <c r="F167" i="9"/>
  <c r="H166" i="9"/>
  <c r="G166" i="9"/>
  <c r="E166" i="9" s="1"/>
  <c r="B166" i="9" s="1"/>
  <c r="F166" i="9"/>
  <c r="H165" i="9"/>
  <c r="G165" i="9"/>
  <c r="F165" i="9"/>
  <c r="E165" i="9"/>
  <c r="B165" i="9" s="1"/>
  <c r="H164" i="9"/>
  <c r="G164" i="9"/>
  <c r="F164" i="9"/>
  <c r="E164" i="9"/>
  <c r="H163" i="9"/>
  <c r="G163" i="9"/>
  <c r="E163" i="9" s="1"/>
  <c r="B163" i="9" s="1"/>
  <c r="F163" i="9"/>
  <c r="H162" i="9"/>
  <c r="G162" i="9"/>
  <c r="E162" i="9" s="1"/>
  <c r="B162" i="9" s="1"/>
  <c r="F162" i="9"/>
  <c r="H161" i="9"/>
  <c r="G161" i="9"/>
  <c r="F161" i="9"/>
  <c r="E161" i="9"/>
  <c r="B161" i="9" s="1"/>
  <c r="H160" i="9"/>
  <c r="G160" i="9"/>
  <c r="F160" i="9"/>
  <c r="E160" i="9"/>
  <c r="H159" i="9"/>
  <c r="G159" i="9"/>
  <c r="E159" i="9" s="1"/>
  <c r="B159" i="9" s="1"/>
  <c r="F159" i="9"/>
  <c r="H158" i="9"/>
  <c r="G158" i="9"/>
  <c r="E158" i="9" s="1"/>
  <c r="B158" i="9" s="1"/>
  <c r="F158" i="9"/>
  <c r="H157" i="9"/>
  <c r="G157" i="9"/>
  <c r="F157" i="9"/>
  <c r="E157" i="9"/>
  <c r="B157" i="9" s="1"/>
  <c r="F156" i="9"/>
  <c r="H155" i="9"/>
  <c r="G155" i="9"/>
  <c r="E155" i="9" s="1"/>
  <c r="F155" i="9"/>
  <c r="H154" i="9"/>
  <c r="G154" i="9"/>
  <c r="F154" i="9"/>
  <c r="H153" i="9"/>
  <c r="G153" i="9"/>
  <c r="F153" i="9"/>
  <c r="E153" i="9"/>
  <c r="B153" i="9" s="1"/>
  <c r="H152" i="9"/>
  <c r="G152" i="9"/>
  <c r="F152" i="9"/>
  <c r="E152" i="9"/>
  <c r="H151" i="9"/>
  <c r="G151" i="9"/>
  <c r="E151" i="9" s="1"/>
  <c r="F151" i="9"/>
  <c r="H150" i="9"/>
  <c r="G150" i="9"/>
  <c r="F150" i="9"/>
  <c r="H149" i="9"/>
  <c r="G149" i="9"/>
  <c r="F149" i="9"/>
  <c r="E149" i="9"/>
  <c r="B149" i="9" s="1"/>
  <c r="H148" i="9"/>
  <c r="G148" i="9"/>
  <c r="F148" i="9"/>
  <c r="E148" i="9"/>
  <c r="H147" i="9"/>
  <c r="G147" i="9"/>
  <c r="E147" i="9" s="1"/>
  <c r="F147" i="9"/>
  <c r="H146" i="9"/>
  <c r="G146" i="9"/>
  <c r="F146" i="9"/>
  <c r="H145" i="9"/>
  <c r="G145" i="9"/>
  <c r="F145" i="9"/>
  <c r="E145" i="9"/>
  <c r="B145" i="9" s="1"/>
  <c r="H144" i="9"/>
  <c r="G144" i="9"/>
  <c r="F144" i="9"/>
  <c r="E144" i="9"/>
  <c r="H143" i="9"/>
  <c r="G143" i="9"/>
  <c r="E143" i="9" s="1"/>
  <c r="F143" i="9"/>
  <c r="H142" i="9"/>
  <c r="G142" i="9"/>
  <c r="F142" i="9"/>
  <c r="H141" i="9"/>
  <c r="G141" i="9"/>
  <c r="F141" i="9"/>
  <c r="E141" i="9"/>
  <c r="B141" i="9" s="1"/>
  <c r="H140" i="9"/>
  <c r="G140" i="9"/>
  <c r="F140" i="9"/>
  <c r="E140" i="9"/>
  <c r="B140" i="9" s="1"/>
  <c r="H139" i="9"/>
  <c r="G139" i="9"/>
  <c r="E139" i="9" s="1"/>
  <c r="B139" i="9" s="1"/>
  <c r="F139" i="9"/>
  <c r="H138" i="9"/>
  <c r="G138" i="9"/>
  <c r="E138" i="9" s="1"/>
  <c r="B138" i="9" s="1"/>
  <c r="F138" i="9"/>
  <c r="H137" i="9"/>
  <c r="G137" i="9"/>
  <c r="E137" i="9" s="1"/>
  <c r="B137" i="9" s="1"/>
  <c r="F137" i="9"/>
  <c r="H136" i="9"/>
  <c r="E136" i="9" s="1"/>
  <c r="G136" i="9"/>
  <c r="F136" i="9"/>
  <c r="B136" i="9"/>
  <c r="H135" i="9"/>
  <c r="G135" i="9"/>
  <c r="F135" i="9"/>
  <c r="E135" i="9"/>
  <c r="B135" i="9" s="1"/>
  <c r="H134" i="9"/>
  <c r="G134" i="9"/>
  <c r="F134" i="9"/>
  <c r="H133" i="9"/>
  <c r="G133" i="9"/>
  <c r="F133" i="9"/>
  <c r="E133" i="9"/>
  <c r="B133" i="9" s="1"/>
  <c r="H132" i="9"/>
  <c r="G132" i="9"/>
  <c r="F132" i="9"/>
  <c r="E132" i="9"/>
  <c r="B132" i="9" s="1"/>
  <c r="H131" i="9"/>
  <c r="G131" i="9"/>
  <c r="E131" i="9" s="1"/>
  <c r="B131" i="9" s="1"/>
  <c r="F131" i="9"/>
  <c r="H130" i="9"/>
  <c r="G130" i="9"/>
  <c r="E130" i="9" s="1"/>
  <c r="B130" i="9" s="1"/>
  <c r="F130" i="9"/>
  <c r="H129" i="9"/>
  <c r="G129" i="9"/>
  <c r="E129" i="9" s="1"/>
  <c r="B129" i="9" s="1"/>
  <c r="F129" i="9"/>
  <c r="H128" i="9"/>
  <c r="E128" i="9" s="1"/>
  <c r="G128" i="9"/>
  <c r="F128" i="9"/>
  <c r="B128" i="9"/>
  <c r="H127" i="9"/>
  <c r="G127" i="9"/>
  <c r="F127" i="9"/>
  <c r="E127" i="9"/>
  <c r="B127" i="9" s="1"/>
  <c r="H126" i="9"/>
  <c r="G126" i="9"/>
  <c r="F126" i="9"/>
  <c r="H125" i="9"/>
  <c r="G125" i="9"/>
  <c r="F125" i="9"/>
  <c r="E125" i="9"/>
  <c r="B125" i="9" s="1"/>
  <c r="H124" i="9"/>
  <c r="G124" i="9"/>
  <c r="F124" i="9"/>
  <c r="E124" i="9"/>
  <c r="H123" i="9"/>
  <c r="G123" i="9"/>
  <c r="E123" i="9" s="1"/>
  <c r="B123" i="9" s="1"/>
  <c r="F123" i="9"/>
  <c r="H122" i="9"/>
  <c r="G122" i="9"/>
  <c r="E122" i="9" s="1"/>
  <c r="B122" i="9" s="1"/>
  <c r="F122" i="9"/>
  <c r="H121" i="9"/>
  <c r="G121" i="9"/>
  <c r="E121" i="9" s="1"/>
  <c r="B121" i="9" s="1"/>
  <c r="F121" i="9"/>
  <c r="H120" i="9"/>
  <c r="E120" i="9" s="1"/>
  <c r="B120" i="9" s="1"/>
  <c r="G120" i="9"/>
  <c r="F120" i="9"/>
  <c r="H119" i="9"/>
  <c r="G119" i="9"/>
  <c r="F119" i="9"/>
  <c r="E119" i="9"/>
  <c r="B119" i="9" s="1"/>
  <c r="H118" i="9"/>
  <c r="G118" i="9"/>
  <c r="F118" i="9"/>
  <c r="H117" i="9"/>
  <c r="G117" i="9"/>
  <c r="F117" i="9"/>
  <c r="E117" i="9"/>
  <c r="B117" i="9" s="1"/>
  <c r="H116" i="9"/>
  <c r="G116" i="9"/>
  <c r="F116" i="9"/>
  <c r="E116" i="9"/>
  <c r="H115" i="9"/>
  <c r="G115" i="9"/>
  <c r="E115" i="9" s="1"/>
  <c r="B115" i="9" s="1"/>
  <c r="F115" i="9"/>
  <c r="H114" i="9"/>
  <c r="G114" i="9"/>
  <c r="E114" i="9" s="1"/>
  <c r="B114" i="9" s="1"/>
  <c r="F114" i="9"/>
  <c r="H113" i="9"/>
  <c r="G113" i="9"/>
  <c r="F113" i="9"/>
  <c r="E113" i="9"/>
  <c r="B113" i="9" s="1"/>
  <c r="H112" i="9"/>
  <c r="G112" i="9"/>
  <c r="F112" i="9"/>
  <c r="E112" i="9"/>
  <c r="H111" i="9"/>
  <c r="G111" i="9"/>
  <c r="E111" i="9" s="1"/>
  <c r="B111" i="9" s="1"/>
  <c r="F111" i="9"/>
  <c r="H110" i="9"/>
  <c r="G110" i="9"/>
  <c r="F110" i="9"/>
  <c r="H109" i="9"/>
  <c r="G109" i="9"/>
  <c r="F109" i="9"/>
  <c r="E109" i="9"/>
  <c r="B109" i="9" s="1"/>
  <c r="H108" i="9"/>
  <c r="G108" i="9"/>
  <c r="F108" i="9"/>
  <c r="E108" i="9"/>
  <c r="B108" i="9" s="1"/>
  <c r="H107" i="9"/>
  <c r="G107" i="9"/>
  <c r="E107" i="9" s="1"/>
  <c r="B107" i="9" s="1"/>
  <c r="F107" i="9"/>
  <c r="H106" i="9"/>
  <c r="G106" i="9"/>
  <c r="F106" i="9"/>
  <c r="H105" i="9"/>
  <c r="G105" i="9"/>
  <c r="F105" i="9"/>
  <c r="E105" i="9"/>
  <c r="B105" i="9" s="1"/>
  <c r="H104" i="9"/>
  <c r="G104" i="9"/>
  <c r="F104" i="9"/>
  <c r="E104" i="9"/>
  <c r="B104" i="9" s="1"/>
  <c r="H103" i="9"/>
  <c r="G103" i="9"/>
  <c r="E103" i="9" s="1"/>
  <c r="B103" i="9" s="1"/>
  <c r="F103" i="9"/>
  <c r="H102" i="9"/>
  <c r="G102" i="9"/>
  <c r="E102" i="9" s="1"/>
  <c r="B102" i="9" s="1"/>
  <c r="F102" i="9"/>
  <c r="H101" i="9"/>
  <c r="G101" i="9"/>
  <c r="F101" i="9"/>
  <c r="E101" i="9"/>
  <c r="B101" i="9" s="1"/>
  <c r="H100" i="9"/>
  <c r="G100" i="9"/>
  <c r="F100" i="9"/>
  <c r="E100" i="9"/>
  <c r="H99" i="9"/>
  <c r="G99" i="9"/>
  <c r="E99" i="9" s="1"/>
  <c r="B99" i="9" s="1"/>
  <c r="F99" i="9"/>
  <c r="H98" i="9"/>
  <c r="G98" i="9"/>
  <c r="E98" i="9" s="1"/>
  <c r="B98" i="9" s="1"/>
  <c r="F98" i="9"/>
  <c r="H97" i="9"/>
  <c r="G97" i="9"/>
  <c r="F97" i="9"/>
  <c r="E97" i="9"/>
  <c r="B97" i="9" s="1"/>
  <c r="H96" i="9"/>
  <c r="G96" i="9"/>
  <c r="F96" i="9"/>
  <c r="E96" i="9"/>
  <c r="H95" i="9"/>
  <c r="G95" i="9"/>
  <c r="E95" i="9" s="1"/>
  <c r="B95" i="9" s="1"/>
  <c r="F95" i="9"/>
  <c r="H94" i="9"/>
  <c r="G94" i="9"/>
  <c r="F94" i="9"/>
  <c r="H93" i="9"/>
  <c r="G93" i="9"/>
  <c r="F93" i="9"/>
  <c r="E93" i="9"/>
  <c r="B93" i="9" s="1"/>
  <c r="H92" i="9"/>
  <c r="G92" i="9"/>
  <c r="F92" i="9"/>
  <c r="E92" i="9"/>
  <c r="B92" i="9" s="1"/>
  <c r="H91" i="9"/>
  <c r="G91" i="9"/>
  <c r="E91" i="9" s="1"/>
  <c r="B91" i="9" s="1"/>
  <c r="F91" i="9"/>
  <c r="H90" i="9"/>
  <c r="G90" i="9"/>
  <c r="F90" i="9"/>
  <c r="H89" i="9"/>
  <c r="G89" i="9"/>
  <c r="F89" i="9"/>
  <c r="E89" i="9"/>
  <c r="B89" i="9" s="1"/>
  <c r="H88" i="9"/>
  <c r="G88" i="9"/>
  <c r="F88" i="9"/>
  <c r="E88" i="9"/>
  <c r="B88" i="9" s="1"/>
  <c r="H87" i="9"/>
  <c r="G87" i="9"/>
  <c r="E87" i="9" s="1"/>
  <c r="B87" i="9" s="1"/>
  <c r="F87" i="9"/>
  <c r="H86" i="9"/>
  <c r="G86" i="9"/>
  <c r="E86" i="9" s="1"/>
  <c r="B86" i="9" s="1"/>
  <c r="F86" i="9"/>
  <c r="H85" i="9"/>
  <c r="G85" i="9"/>
  <c r="F85" i="9"/>
  <c r="E85" i="9"/>
  <c r="B85" i="9" s="1"/>
  <c r="H84" i="9"/>
  <c r="G84" i="9"/>
  <c r="F84" i="9"/>
  <c r="E84" i="9"/>
  <c r="H83" i="9"/>
  <c r="G83" i="9"/>
  <c r="F83" i="9"/>
  <c r="H82" i="9"/>
  <c r="G82" i="9"/>
  <c r="F82" i="9"/>
  <c r="H81" i="9"/>
  <c r="E81" i="9" s="1"/>
  <c r="B81" i="9" s="1"/>
  <c r="G81" i="9"/>
  <c r="F81" i="9"/>
  <c r="H80" i="9"/>
  <c r="G80" i="9"/>
  <c r="F80" i="9"/>
  <c r="E80" i="9"/>
  <c r="H79" i="9"/>
  <c r="G79" i="9"/>
  <c r="E79" i="9" s="1"/>
  <c r="B79" i="9" s="1"/>
  <c r="F79" i="9"/>
  <c r="H78" i="9"/>
  <c r="G78" i="9"/>
  <c r="E78" i="9" s="1"/>
  <c r="B78" i="9" s="1"/>
  <c r="F78" i="9"/>
  <c r="H77" i="9"/>
  <c r="G77" i="9"/>
  <c r="F77" i="9"/>
  <c r="E77" i="9"/>
  <c r="B77" i="9" s="1"/>
  <c r="H76" i="9"/>
  <c r="G76" i="9"/>
  <c r="F76" i="9"/>
  <c r="E76" i="9"/>
  <c r="H75" i="9"/>
  <c r="G75" i="9"/>
  <c r="E75" i="9" s="1"/>
  <c r="B75" i="9" s="1"/>
  <c r="F75" i="9"/>
  <c r="H74" i="9"/>
  <c r="G74" i="9"/>
  <c r="E74" i="9" s="1"/>
  <c r="B74" i="9" s="1"/>
  <c r="F74" i="9"/>
  <c r="H73" i="9"/>
  <c r="G73" i="9"/>
  <c r="F73" i="9"/>
  <c r="E73" i="9"/>
  <c r="B73" i="9" s="1"/>
  <c r="H72" i="9"/>
  <c r="G72" i="9"/>
  <c r="F72" i="9"/>
  <c r="E72" i="9"/>
  <c r="H71" i="9"/>
  <c r="G71" i="9"/>
  <c r="E71" i="9" s="1"/>
  <c r="B71" i="9" s="1"/>
  <c r="F71" i="9"/>
  <c r="H70" i="9"/>
  <c r="G70" i="9"/>
  <c r="E70" i="9" s="1"/>
  <c r="B70" i="9" s="1"/>
  <c r="F70" i="9"/>
  <c r="H69" i="9"/>
  <c r="E69" i="9" s="1"/>
  <c r="B69" i="9" s="1"/>
  <c r="G69" i="9"/>
  <c r="F69" i="9"/>
  <c r="H68" i="9"/>
  <c r="G68" i="9"/>
  <c r="F68" i="9"/>
  <c r="E68" i="9"/>
  <c r="H67" i="9"/>
  <c r="G67" i="9"/>
  <c r="E67" i="9" s="1"/>
  <c r="B67" i="9" s="1"/>
  <c r="F67" i="9"/>
  <c r="H66" i="9"/>
  <c r="G66" i="9"/>
  <c r="E66" i="9" s="1"/>
  <c r="B66" i="9" s="1"/>
  <c r="F66" i="9"/>
  <c r="H65" i="9"/>
  <c r="G65" i="9"/>
  <c r="F65" i="9"/>
  <c r="E65" i="9"/>
  <c r="B65" i="9" s="1"/>
  <c r="H64" i="9"/>
  <c r="G64" i="9"/>
  <c r="F64" i="9"/>
  <c r="E64" i="9"/>
  <c r="H63" i="9"/>
  <c r="G63" i="9"/>
  <c r="E63" i="9" s="1"/>
  <c r="B63" i="9" s="1"/>
  <c r="F63" i="9"/>
  <c r="H62" i="9"/>
  <c r="G62" i="9"/>
  <c r="E62" i="9" s="1"/>
  <c r="B62" i="9" s="1"/>
  <c r="F62" i="9"/>
  <c r="H61" i="9"/>
  <c r="G61" i="9"/>
  <c r="F61" i="9"/>
  <c r="E61" i="9"/>
  <c r="B61" i="9" s="1"/>
  <c r="H60" i="9"/>
  <c r="G60" i="9"/>
  <c r="F60" i="9"/>
  <c r="E60" i="9"/>
  <c r="H59" i="9"/>
  <c r="G59" i="9"/>
  <c r="E59" i="9" s="1"/>
  <c r="B59" i="9" s="1"/>
  <c r="F59" i="9"/>
  <c r="H58" i="9"/>
  <c r="G58" i="9"/>
  <c r="E58" i="9" s="1"/>
  <c r="B58" i="9" s="1"/>
  <c r="F58" i="9"/>
  <c r="H57" i="9"/>
  <c r="E57" i="9" s="1"/>
  <c r="B57" i="9" s="1"/>
  <c r="G57" i="9"/>
  <c r="F57" i="9"/>
  <c r="H56" i="9"/>
  <c r="G56" i="9"/>
  <c r="F56" i="9"/>
  <c r="E56" i="9"/>
  <c r="H55" i="9"/>
  <c r="G55" i="9"/>
  <c r="E55" i="9" s="1"/>
  <c r="B55" i="9" s="1"/>
  <c r="F55" i="9"/>
  <c r="H54" i="9"/>
  <c r="G54" i="9"/>
  <c r="F54" i="9"/>
  <c r="H53" i="9"/>
  <c r="G53" i="9"/>
  <c r="F53" i="9"/>
  <c r="E53" i="9"/>
  <c r="B53" i="9" s="1"/>
  <c r="H52" i="9"/>
  <c r="E52" i="9" s="1"/>
  <c r="G52" i="9"/>
  <c r="F52" i="9"/>
  <c r="H51" i="9"/>
  <c r="G51" i="9"/>
  <c r="E51" i="9" s="1"/>
  <c r="B51" i="9" s="1"/>
  <c r="F51" i="9"/>
  <c r="H50" i="9"/>
  <c r="G50" i="9"/>
  <c r="F50" i="9"/>
  <c r="H49" i="9"/>
  <c r="E49" i="9" s="1"/>
  <c r="B49" i="9" s="1"/>
  <c r="G49" i="9"/>
  <c r="F49" i="9"/>
  <c r="H48" i="9"/>
  <c r="G48" i="9"/>
  <c r="F48" i="9"/>
  <c r="E48" i="9"/>
  <c r="H47" i="9"/>
  <c r="G47" i="9"/>
  <c r="E47" i="9" s="1"/>
  <c r="B47" i="9" s="1"/>
  <c r="F47" i="9"/>
  <c r="H46" i="9"/>
  <c r="G46" i="9"/>
  <c r="F46" i="9"/>
  <c r="H45" i="9"/>
  <c r="G45" i="9"/>
  <c r="F45" i="9"/>
  <c r="E45" i="9"/>
  <c r="B45" i="9" s="1"/>
  <c r="H44" i="9"/>
  <c r="G44" i="9"/>
  <c r="F44" i="9"/>
  <c r="E44" i="9"/>
  <c r="H43" i="9"/>
  <c r="G43" i="9"/>
  <c r="E43" i="9" s="1"/>
  <c r="B43" i="9" s="1"/>
  <c r="F43" i="9"/>
  <c r="H42" i="9"/>
  <c r="G42" i="9"/>
  <c r="F42" i="9"/>
  <c r="H41" i="9"/>
  <c r="E41" i="9" s="1"/>
  <c r="B41" i="9" s="1"/>
  <c r="G41" i="9"/>
  <c r="F41" i="9"/>
  <c r="H40" i="9"/>
  <c r="G40" i="9"/>
  <c r="E40" i="9" s="1"/>
  <c r="B40" i="9" s="1"/>
  <c r="F40" i="9"/>
  <c r="H39" i="9"/>
  <c r="E39" i="9" s="1"/>
  <c r="B39" i="9" s="1"/>
  <c r="G39" i="9"/>
  <c r="F39" i="9"/>
  <c r="H38" i="9"/>
  <c r="E38" i="9" s="1"/>
  <c r="B38" i="9" s="1"/>
  <c r="G38" i="9"/>
  <c r="F38" i="9"/>
  <c r="H37" i="9"/>
  <c r="G37" i="9"/>
  <c r="E37" i="9" s="1"/>
  <c r="B37" i="9" s="1"/>
  <c r="F37" i="9"/>
  <c r="H36" i="9"/>
  <c r="G36" i="9"/>
  <c r="E36" i="9" s="1"/>
  <c r="B36" i="9" s="1"/>
  <c r="F36" i="9"/>
  <c r="H35" i="9"/>
  <c r="E35" i="9" s="1"/>
  <c r="B35" i="9" s="1"/>
  <c r="G35" i="9"/>
  <c r="F35" i="9"/>
  <c r="H34" i="9"/>
  <c r="G34" i="9"/>
  <c r="F34" i="9"/>
  <c r="E34" i="9"/>
  <c r="B34" i="9" s="1"/>
  <c r="H33" i="9"/>
  <c r="G33" i="9"/>
  <c r="E33" i="9" s="1"/>
  <c r="B33" i="9" s="1"/>
  <c r="F33" i="9"/>
  <c r="H32" i="9"/>
  <c r="G32" i="9"/>
  <c r="F32" i="9"/>
  <c r="H31" i="9"/>
  <c r="G31" i="9"/>
  <c r="F31" i="9"/>
  <c r="H30" i="9"/>
  <c r="G30" i="9"/>
  <c r="F30" i="9"/>
  <c r="E30" i="9"/>
  <c r="B30" i="9" s="1"/>
  <c r="H29" i="9"/>
  <c r="G29" i="9"/>
  <c r="E29" i="9" s="1"/>
  <c r="B29" i="9" s="1"/>
  <c r="F29" i="9"/>
  <c r="H28" i="9"/>
  <c r="G28" i="9"/>
  <c r="F28" i="9"/>
  <c r="H27" i="9"/>
  <c r="E27" i="9" s="1"/>
  <c r="B27" i="9" s="1"/>
  <c r="G27" i="9"/>
  <c r="F27" i="9"/>
  <c r="H26" i="9"/>
  <c r="E26" i="9" s="1"/>
  <c r="B26" i="9" s="1"/>
  <c r="G26" i="9"/>
  <c r="F26" i="9"/>
  <c r="H25" i="9"/>
  <c r="G25" i="9"/>
  <c r="F25" i="9"/>
  <c r="F24" i="9"/>
  <c r="F4" i="9"/>
  <c r="O3" i="9"/>
  <c r="G296" i="9" s="1"/>
  <c r="I3" i="9"/>
  <c r="G207" i="9" s="1"/>
  <c r="E207" i="9" s="1"/>
  <c r="H3" i="9"/>
  <c r="G3" i="9"/>
  <c r="D104" i="8"/>
  <c r="D97" i="8"/>
  <c r="D92" i="8"/>
  <c r="D87" i="8"/>
  <c r="D82" i="8"/>
  <c r="D77" i="8"/>
  <c r="D72" i="8"/>
  <c r="D67" i="8"/>
  <c r="D62" i="8"/>
  <c r="D57" i="8"/>
  <c r="D52" i="8"/>
  <c r="D51" i="8"/>
  <c r="D46" i="8"/>
  <c r="D37" i="8"/>
  <c r="C1614" i="1" s="1"/>
  <c r="D27" i="8"/>
  <c r="D25" i="8" s="1"/>
  <c r="C1602" i="1" s="1"/>
  <c r="D18" i="8"/>
  <c r="D8" i="8"/>
  <c r="D6" i="8" s="1"/>
  <c r="E44" i="7"/>
  <c r="D44" i="7"/>
  <c r="E39" i="7"/>
  <c r="E38" i="7" s="1"/>
  <c r="D39" i="7"/>
  <c r="D38" i="7" s="1"/>
  <c r="E30" i="7"/>
  <c r="D30" i="7"/>
  <c r="E23" i="7"/>
  <c r="D23" i="7"/>
  <c r="E22" i="7"/>
  <c r="D22" i="7"/>
  <c r="E14" i="7"/>
  <c r="D14" i="7"/>
  <c r="E7" i="7"/>
  <c r="E6" i="7" s="1"/>
  <c r="E5" i="7" s="1"/>
  <c r="D7" i="7"/>
  <c r="D6" i="7" s="1"/>
  <c r="D5" i="7" s="1"/>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E115" i="6"/>
  <c r="D115" i="6"/>
  <c r="D114" i="6" s="1"/>
  <c r="F114" i="6" s="1"/>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4" i="6" s="1"/>
  <c r="F93" i="6"/>
  <c r="F92" i="6"/>
  <c r="F91" i="6"/>
  <c r="F90" i="6"/>
  <c r="E90" i="6"/>
  <c r="D90" i="6"/>
  <c r="F89" i="6"/>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E296" i="5"/>
  <c r="F295" i="5"/>
  <c r="F294" i="5"/>
  <c r="F293" i="5"/>
  <c r="F292" i="5"/>
  <c r="F291" i="5"/>
  <c r="E291" i="5"/>
  <c r="D291" i="5"/>
  <c r="F290" i="5"/>
  <c r="F289" i="5"/>
  <c r="F288" i="5"/>
  <c r="F287" i="5"/>
  <c r="F286" i="5"/>
  <c r="F285" i="5"/>
  <c r="F284" i="5"/>
  <c r="F283" i="5"/>
  <c r="F282" i="5"/>
  <c r="F281" i="5"/>
  <c r="F280" i="5"/>
  <c r="F279" i="5"/>
  <c r="F278" i="5"/>
  <c r="F277" i="5"/>
  <c r="E277" i="5"/>
  <c r="D277" i="5"/>
  <c r="D274" i="5" s="1"/>
  <c r="F276" i="5"/>
  <c r="F275" i="5"/>
  <c r="E274" i="5"/>
  <c r="F273" i="5"/>
  <c r="F272" i="5"/>
  <c r="F271" i="5"/>
  <c r="F270" i="5"/>
  <c r="F269" i="5"/>
  <c r="F268" i="5"/>
  <c r="F267" i="5"/>
  <c r="F266" i="5"/>
  <c r="F265" i="5"/>
  <c r="E264" i="5"/>
  <c r="D264" i="5"/>
  <c r="F264" i="5" s="1"/>
  <c r="F263" i="5"/>
  <c r="F262" i="5"/>
  <c r="F261" i="5"/>
  <c r="F260" i="5"/>
  <c r="E260" i="5"/>
  <c r="D260" i="5"/>
  <c r="F259" i="5"/>
  <c r="F258" i="5"/>
  <c r="F257" i="5"/>
  <c r="E256" i="5"/>
  <c r="E255" i="5" s="1"/>
  <c r="D256" i="5"/>
  <c r="F256" i="5" s="1"/>
  <c r="F255" i="5"/>
  <c r="D255" i="5"/>
  <c r="F254" i="5"/>
  <c r="F253" i="5"/>
  <c r="E252" i="5"/>
  <c r="D252" i="5"/>
  <c r="F252" i="5" s="1"/>
  <c r="F250" i="5"/>
  <c r="F249" i="5"/>
  <c r="E248" i="5"/>
  <c r="D248" i="5"/>
  <c r="F248" i="5" s="1"/>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E220" i="5"/>
  <c r="E219" i="5" s="1"/>
  <c r="H339" i="9" s="1"/>
  <c r="D220" i="5"/>
  <c r="F220" i="5" s="1"/>
  <c r="F218" i="5"/>
  <c r="F217" i="5"/>
  <c r="F216" i="5"/>
  <c r="F215" i="5"/>
  <c r="F214" i="5"/>
  <c r="F213" i="5"/>
  <c r="F212" i="5"/>
  <c r="E211" i="5"/>
  <c r="D211" i="5"/>
  <c r="F211" i="5" s="1"/>
  <c r="F210" i="5"/>
  <c r="F209" i="5"/>
  <c r="F208" i="5"/>
  <c r="F207" i="5"/>
  <c r="F206" i="5"/>
  <c r="F205" i="5"/>
  <c r="F204" i="5"/>
  <c r="E204" i="5"/>
  <c r="E203" i="5" s="1"/>
  <c r="H338" i="9" s="1"/>
  <c r="D204" i="5"/>
  <c r="F202" i="5"/>
  <c r="F201" i="5"/>
  <c r="F200" i="5"/>
  <c r="F199" i="5"/>
  <c r="F198" i="5"/>
  <c r="F197" i="5"/>
  <c r="E197" i="5"/>
  <c r="H337" i="9" s="1"/>
  <c r="D197" i="5"/>
  <c r="G337" i="9" s="1"/>
  <c r="F196" i="5"/>
  <c r="F195" i="5"/>
  <c r="F194" i="5"/>
  <c r="F193" i="5"/>
  <c r="F192" i="5"/>
  <c r="F191" i="5"/>
  <c r="F190" i="5"/>
  <c r="F189" i="5"/>
  <c r="F188" i="5"/>
  <c r="F187" i="5"/>
  <c r="F186" i="5"/>
  <c r="E186" i="5"/>
  <c r="D186" i="5"/>
  <c r="F185" i="5"/>
  <c r="F184" i="5"/>
  <c r="F183" i="5"/>
  <c r="F182" i="5"/>
  <c r="F181" i="5"/>
  <c r="E181" i="5"/>
  <c r="E178" i="5" s="1"/>
  <c r="D181" i="5"/>
  <c r="D178" i="5" s="1"/>
  <c r="G336" i="9" s="1"/>
  <c r="F180" i="5"/>
  <c r="F179" i="5"/>
  <c r="F178" i="5"/>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E147" i="5" s="1"/>
  <c r="D150" i="5"/>
  <c r="F149" i="5"/>
  <c r="F148"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G314" i="9" s="1"/>
  <c r="D88" i="5"/>
  <c r="F88" i="5" s="1"/>
  <c r="F87" i="5"/>
  <c r="F86" i="5"/>
  <c r="F85" i="5"/>
  <c r="F84" i="5"/>
  <c r="F83" i="5"/>
  <c r="E82" i="5"/>
  <c r="D82" i="5"/>
  <c r="F82" i="5" s="1"/>
  <c r="F81" i="5"/>
  <c r="F80" i="5"/>
  <c r="F79" i="5"/>
  <c r="F78" i="5"/>
  <c r="F77" i="5"/>
  <c r="E76" i="5"/>
  <c r="E70" i="5" s="1"/>
  <c r="D76" i="5"/>
  <c r="F76" i="5" s="1"/>
  <c r="F75" i="5"/>
  <c r="F74" i="5"/>
  <c r="F73" i="5"/>
  <c r="F72" i="5"/>
  <c r="E71" i="5"/>
  <c r="D71" i="5"/>
  <c r="F71" i="5" s="1"/>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E12" i="5"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F630" i="4"/>
  <c r="E630" i="4"/>
  <c r="E629" i="4" s="1"/>
  <c r="D630" i="4"/>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E156" i="9" s="1"/>
  <c r="B156" i="9" s="1"/>
  <c r="F606" i="4"/>
  <c r="F605" i="4"/>
  <c r="F604" i="4"/>
  <c r="E603" i="4"/>
  <c r="D603" i="4"/>
  <c r="F603" i="4" s="1"/>
  <c r="F602" i="4"/>
  <c r="F601" i="4"/>
  <c r="F600" i="4"/>
  <c r="F599" i="4"/>
  <c r="E598" i="4"/>
  <c r="E597" i="4" s="1"/>
  <c r="D598" i="4"/>
  <c r="F598" i="4" s="1"/>
  <c r="F596" i="4"/>
  <c r="F595" i="4"/>
  <c r="E594" i="4"/>
  <c r="D594" i="4"/>
  <c r="F594" i="4" s="1"/>
  <c r="F593" i="4"/>
  <c r="F592" i="4"/>
  <c r="E591" i="4"/>
  <c r="D591" i="4"/>
  <c r="F591" i="4" s="1"/>
  <c r="F590" i="4"/>
  <c r="E589" i="4"/>
  <c r="D589" i="4"/>
  <c r="F589" i="4" s="1"/>
  <c r="F588" i="4"/>
  <c r="F587" i="4"/>
  <c r="F586" i="4"/>
  <c r="F585" i="4"/>
  <c r="E585" i="4"/>
  <c r="D585" i="4"/>
  <c r="D584" i="4" s="1"/>
  <c r="F584" i="4" s="1"/>
  <c r="E584" i="4"/>
  <c r="F583" i="4"/>
  <c r="F582" i="4"/>
  <c r="F581" i="4"/>
  <c r="E581" i="4"/>
  <c r="D581" i="4"/>
  <c r="F580" i="4"/>
  <c r="F579" i="4"/>
  <c r="E578" i="4"/>
  <c r="D578" i="4"/>
  <c r="F578" i="4" s="1"/>
  <c r="F577" i="4"/>
  <c r="F576" i="4"/>
  <c r="E575" i="4"/>
  <c r="D575" i="4"/>
  <c r="F575" i="4" s="1"/>
  <c r="F574" i="4"/>
  <c r="F573" i="4"/>
  <c r="F572" i="4"/>
  <c r="E572" i="4"/>
  <c r="E571" i="4" s="1"/>
  <c r="D572"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D536" i="4" s="1"/>
  <c r="E536" i="4"/>
  <c r="E535" i="4" s="1"/>
  <c r="F534" i="4"/>
  <c r="F533" i="4"/>
  <c r="F532" i="4"/>
  <c r="E532" i="4"/>
  <c r="D532" i="4"/>
  <c r="F531" i="4"/>
  <c r="F530" i="4"/>
  <c r="F529" i="4"/>
  <c r="E529" i="4"/>
  <c r="D529" i="4"/>
  <c r="F528" i="4"/>
  <c r="F527" i="4"/>
  <c r="E526" i="4"/>
  <c r="D526" i="4"/>
  <c r="F526" i="4" s="1"/>
  <c r="F525" i="4"/>
  <c r="F524" i="4"/>
  <c r="E523" i="4"/>
  <c r="E522" i="4" s="1"/>
  <c r="D523" i="4"/>
  <c r="D522" i="4" s="1"/>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E491" i="4" s="1"/>
  <c r="D492" i="4"/>
  <c r="F492" i="4" s="1"/>
  <c r="F490" i="4"/>
  <c r="F489" i="4"/>
  <c r="E488" i="4"/>
  <c r="D488" i="4"/>
  <c r="F488" i="4" s="1"/>
  <c r="F487" i="4"/>
  <c r="F486" i="4"/>
  <c r="E485" i="4"/>
  <c r="D485" i="4"/>
  <c r="F485" i="4" s="1"/>
  <c r="F484" i="4"/>
  <c r="F483" i="4"/>
  <c r="F482" i="4"/>
  <c r="F481" i="4"/>
  <c r="E480" i="4"/>
  <c r="E479" i="4" s="1"/>
  <c r="D480" i="4"/>
  <c r="F480" i="4" s="1"/>
  <c r="F478" i="4"/>
  <c r="F477" i="4"/>
  <c r="E476" i="4"/>
  <c r="D476" i="4"/>
  <c r="F476" i="4" s="1"/>
  <c r="F475" i="4"/>
  <c r="F474" i="4"/>
  <c r="E473" i="4"/>
  <c r="D473" i="4"/>
  <c r="F473" i="4" s="1"/>
  <c r="F472" i="4"/>
  <c r="F471" i="4"/>
  <c r="F470" i="4"/>
  <c r="E470" i="4"/>
  <c r="D470" i="4"/>
  <c r="F469" i="4"/>
  <c r="F468" i="4"/>
  <c r="F467" i="4"/>
  <c r="E467" i="4"/>
  <c r="D467" i="4"/>
  <c r="D466" i="4" s="1"/>
  <c r="F466" i="4" s="1"/>
  <c r="E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E430" i="4" s="1"/>
  <c r="E639" i="4" s="1"/>
  <c r="D432" i="4"/>
  <c r="F432" i="4" s="1"/>
  <c r="E428" i="4"/>
  <c r="D428" i="4"/>
  <c r="F428" i="4" s="1"/>
  <c r="E427" i="4"/>
  <c r="D427" i="4"/>
  <c r="D648" i="4" s="1"/>
  <c r="F648" i="4" s="1"/>
  <c r="E426" i="4"/>
  <c r="E647" i="4" s="1"/>
  <c r="D641" i="1" s="1"/>
  <c r="D426" i="4"/>
  <c r="D647" i="4" s="1"/>
  <c r="F421" i="4"/>
  <c r="F420" i="4"/>
  <c r="F419" i="4"/>
  <c r="F416" i="4"/>
  <c r="F415" i="4"/>
  <c r="F414" i="4"/>
  <c r="F413" i="4"/>
  <c r="F412" i="4"/>
  <c r="E412" i="4"/>
  <c r="D412" i="4"/>
  <c r="F411" i="4"/>
  <c r="F410" i="4"/>
  <c r="E410" i="4"/>
  <c r="D410" i="4"/>
  <c r="F409" i="4"/>
  <c r="F408" i="4"/>
  <c r="E407" i="4"/>
  <c r="E406" i="4" s="1"/>
  <c r="D407" i="4"/>
  <c r="F407" i="4" s="1"/>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4" i="1" s="1"/>
  <c r="D379" i="4"/>
  <c r="F378" i="4"/>
  <c r="F377" i="4"/>
  <c r="F376" i="4"/>
  <c r="F375" i="4"/>
  <c r="E374" i="4"/>
  <c r="D374" i="4"/>
  <c r="D373" i="4" s="1"/>
  <c r="F372" i="4"/>
  <c r="F371" i="4"/>
  <c r="F370" i="4"/>
  <c r="F369" i="4"/>
  <c r="F368" i="4"/>
  <c r="F367" i="4"/>
  <c r="F366" i="4"/>
  <c r="E366" i="4"/>
  <c r="D366" i="4"/>
  <c r="F365" i="4"/>
  <c r="F364" i="4"/>
  <c r="F363" i="4"/>
  <c r="E362" i="4"/>
  <c r="E361" i="4" s="1"/>
  <c r="D362" i="4"/>
  <c r="D361" i="4" s="1"/>
  <c r="F359" i="4"/>
  <c r="F358" i="4"/>
  <c r="E358" i="4"/>
  <c r="D358" i="4"/>
  <c r="F357" i="4"/>
  <c r="F356" i="4"/>
  <c r="E355" i="4"/>
  <c r="E354" i="4" s="1"/>
  <c r="D355" i="4"/>
  <c r="F355"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D321" i="4" s="1"/>
  <c r="F321" i="4" s="1"/>
  <c r="E321" i="4"/>
  <c r="F320" i="4"/>
  <c r="F319" i="4"/>
  <c r="F318" i="4"/>
  <c r="F317" i="4"/>
  <c r="F316" i="4"/>
  <c r="F315" i="4"/>
  <c r="F314" i="4"/>
  <c r="E314" i="4"/>
  <c r="D314" i="4"/>
  <c r="F313" i="4"/>
  <c r="F312" i="4"/>
  <c r="F311" i="4"/>
  <c r="E310" i="4"/>
  <c r="E309" i="4" s="1"/>
  <c r="E308" i="4" s="1"/>
  <c r="D310" i="4"/>
  <c r="D309"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F274" i="4" s="1"/>
  <c r="D274" i="4"/>
  <c r="D273" i="4"/>
  <c r="F272" i="4"/>
  <c r="F271" i="4"/>
  <c r="F270" i="4"/>
  <c r="F269" i="4"/>
  <c r="E269" i="4"/>
  <c r="D269" i="4"/>
  <c r="F268" i="4"/>
  <c r="F267" i="4"/>
  <c r="F266" i="4"/>
  <c r="F265" i="4"/>
  <c r="F264" i="4"/>
  <c r="F263" i="4"/>
  <c r="E263" i="4"/>
  <c r="D263" i="4"/>
  <c r="D262" i="4" s="1"/>
  <c r="E262" i="4"/>
  <c r="F261" i="4"/>
  <c r="F260" i="4"/>
  <c r="F259" i="4"/>
  <c r="F258" i="4"/>
  <c r="E257" i="4"/>
  <c r="D257" i="4"/>
  <c r="F257" i="4" s="1"/>
  <c r="F256" i="4"/>
  <c r="F255" i="4"/>
  <c r="F254" i="4"/>
  <c r="E254" i="4"/>
  <c r="D254" i="4"/>
  <c r="F253" i="4"/>
  <c r="F252" i="4"/>
  <c r="F251" i="4"/>
  <c r="E250" i="4"/>
  <c r="D250" i="4"/>
  <c r="F249" i="4"/>
  <c r="F248" i="4"/>
  <c r="F247" i="4"/>
  <c r="F246" i="4"/>
  <c r="E246" i="4"/>
  <c r="D246" i="4"/>
  <c r="F245" i="4"/>
  <c r="F244" i="4"/>
  <c r="F243" i="4"/>
  <c r="E242" i="4"/>
  <c r="D242" i="4"/>
  <c r="F242" i="4" s="1"/>
  <c r="F241" i="4"/>
  <c r="F240" i="4"/>
  <c r="F239" i="4"/>
  <c r="F238" i="4"/>
  <c r="E237" i="4"/>
  <c r="F237" i="4" s="1"/>
  <c r="D237" i="4"/>
  <c r="F236" i="4"/>
  <c r="F235" i="4"/>
  <c r="E234" i="4"/>
  <c r="D234" i="4"/>
  <c r="F234" i="4" s="1"/>
  <c r="F233" i="4"/>
  <c r="F232" i="4"/>
  <c r="E231" i="4"/>
  <c r="E230" i="4" s="1"/>
  <c r="D231" i="4"/>
  <c r="D230" i="4" s="1"/>
  <c r="F229" i="4"/>
  <c r="F228" i="4"/>
  <c r="F227" i="4"/>
  <c r="F226" i="4"/>
  <c r="F225" i="4"/>
  <c r="E225" i="4"/>
  <c r="D225" i="4"/>
  <c r="F224" i="4"/>
  <c r="F223" i="4"/>
  <c r="E222" i="4"/>
  <c r="E221" i="4" s="1"/>
  <c r="D222" i="4"/>
  <c r="F222" i="4" s="1"/>
  <c r="F220" i="4"/>
  <c r="F219" i="4"/>
  <c r="F218" i="4"/>
  <c r="F217" i="4"/>
  <c r="E216" i="4"/>
  <c r="F216" i="4"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0" i="1" s="1"/>
  <c r="H190" i="1" s="1"/>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F170" i="4" s="1"/>
  <c r="D170" i="4"/>
  <c r="F169" i="4"/>
  <c r="F168" i="4"/>
  <c r="F167" i="4"/>
  <c r="F166" i="4"/>
  <c r="E165" i="4"/>
  <c r="D165" i="4"/>
  <c r="D164" i="4" s="1"/>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E141" i="4"/>
  <c r="E140" i="4" s="1"/>
  <c r="D141" i="4"/>
  <c r="D140" i="4" s="1"/>
  <c r="F140" i="4" s="1"/>
  <c r="F139" i="4"/>
  <c r="F138" i="4"/>
  <c r="F137" i="4"/>
  <c r="F136" i="4"/>
  <c r="F135" i="4"/>
  <c r="E135" i="4"/>
  <c r="D135" i="4"/>
  <c r="D134" i="4" s="1"/>
  <c r="F134" i="4" s="1"/>
  <c r="E134" i="4"/>
  <c r="F133" i="4"/>
  <c r="F132" i="4"/>
  <c r="F131" i="4"/>
  <c r="F130" i="4"/>
  <c r="E129" i="4"/>
  <c r="D129" i="4"/>
  <c r="F129" i="4" s="1"/>
  <c r="F128" i="4"/>
  <c r="F127" i="4"/>
  <c r="E126" i="4"/>
  <c r="F126" i="4" s="1"/>
  <c r="D126" i="4"/>
  <c r="D125" i="4"/>
  <c r="F124" i="4"/>
  <c r="F123" i="4"/>
  <c r="F122" i="4"/>
  <c r="F121" i="4"/>
  <c r="E120" i="4"/>
  <c r="D120" i="4"/>
  <c r="F120" i="4" s="1"/>
  <c r="F119" i="4"/>
  <c r="F118" i="4"/>
  <c r="F117" i="4"/>
  <c r="F116" i="4"/>
  <c r="F115" i="4"/>
  <c r="F114" i="4"/>
  <c r="F113" i="4"/>
  <c r="E112" i="4"/>
  <c r="F112" i="4" s="1"/>
  <c r="D112" i="4"/>
  <c r="F111" i="4"/>
  <c r="F110" i="4"/>
  <c r="F109" i="4"/>
  <c r="F108" i="4"/>
  <c r="E107" i="4"/>
  <c r="E106" i="4" s="1"/>
  <c r="D102" i="1" s="1"/>
  <c r="D107" i="4"/>
  <c r="D106" i="4" s="1"/>
  <c r="F105" i="4"/>
  <c r="F104" i="4"/>
  <c r="F103" i="4"/>
  <c r="F102" i="4"/>
  <c r="F101" i="4"/>
  <c r="F100" i="4"/>
  <c r="F99" i="4"/>
  <c r="F98" i="4"/>
  <c r="E98" i="4"/>
  <c r="D98" i="4"/>
  <c r="F97" i="4"/>
  <c r="F96" i="4"/>
  <c r="F95" i="4"/>
  <c r="F94" i="4"/>
  <c r="F93" i="4"/>
  <c r="F92" i="4"/>
  <c r="E91" i="4"/>
  <c r="D87" i="1" s="1"/>
  <c r="D91" i="4"/>
  <c r="F90" i="4"/>
  <c r="F89" i="4"/>
  <c r="F88" i="4"/>
  <c r="F87" i="4"/>
  <c r="F86" i="4"/>
  <c r="F85" i="4"/>
  <c r="F84" i="4"/>
  <c r="E83" i="4"/>
  <c r="D83" i="4"/>
  <c r="D82" i="4" s="1"/>
  <c r="F81" i="4"/>
  <c r="F80" i="4"/>
  <c r="F79" i="4"/>
  <c r="F78" i="4"/>
  <c r="F77" i="4"/>
  <c r="E77" i="4"/>
  <c r="D77" i="4"/>
  <c r="F76" i="4"/>
  <c r="F75" i="4"/>
  <c r="E74" i="4"/>
  <c r="D70" i="1" s="1"/>
  <c r="D74" i="4"/>
  <c r="F74" i="4" s="1"/>
  <c r="F73" i="4"/>
  <c r="F72" i="4"/>
  <c r="E71" i="4"/>
  <c r="D71" i="4"/>
  <c r="F71" i="4" s="1"/>
  <c r="F70" i="4"/>
  <c r="F69" i="4"/>
  <c r="F68" i="4"/>
  <c r="E68" i="4"/>
  <c r="D68" i="4"/>
  <c r="F67" i="4"/>
  <c r="F66" i="4"/>
  <c r="F65" i="4"/>
  <c r="E64" i="4"/>
  <c r="D64" i="4"/>
  <c r="F64" i="4" s="1"/>
  <c r="F63" i="4"/>
  <c r="F62" i="4"/>
  <c r="E61" i="4"/>
  <c r="D61" i="4"/>
  <c r="F60" i="4"/>
  <c r="F59" i="4"/>
  <c r="E58" i="4"/>
  <c r="F58" i="4" s="1"/>
  <c r="D58" i="4"/>
  <c r="F57" i="4"/>
  <c r="F56" i="4"/>
  <c r="F55" i="4"/>
  <c r="F54" i="4"/>
  <c r="E53" i="4"/>
  <c r="D53" i="4"/>
  <c r="F53" i="4" s="1"/>
  <c r="F52" i="4"/>
  <c r="F51" i="4"/>
  <c r="F50" i="4"/>
  <c r="E50" i="4"/>
  <c r="D50" i="4"/>
  <c r="D49" i="4"/>
  <c r="F48" i="4"/>
  <c r="F47" i="4"/>
  <c r="F46" i="4"/>
  <c r="F45" i="4"/>
  <c r="E44" i="4"/>
  <c r="E43" i="4" s="1"/>
  <c r="D44" i="4"/>
  <c r="F44" i="4" s="1"/>
  <c r="F42" i="4"/>
  <c r="F41" i="4"/>
  <c r="F40" i="4"/>
  <c r="E39" i="4"/>
  <c r="D39" i="4"/>
  <c r="F39" i="4" s="1"/>
  <c r="F38" i="4"/>
  <c r="F37" i="4"/>
  <c r="F36" i="4"/>
  <c r="E36" i="4"/>
  <c r="D36" i="4"/>
  <c r="F35" i="4"/>
  <c r="F34" i="4"/>
  <c r="F33" i="4"/>
  <c r="F32" i="4"/>
  <c r="F31" i="4"/>
  <c r="F30" i="4"/>
  <c r="E29" i="4"/>
  <c r="F29" i="4" s="1"/>
  <c r="D29" i="4"/>
  <c r="F28" i="4"/>
  <c r="F27" i="4"/>
  <c r="F26" i="4"/>
  <c r="F25" i="4"/>
  <c r="F24" i="4"/>
  <c r="F23" i="4"/>
  <c r="E23" i="4"/>
  <c r="D23" i="4"/>
  <c r="F22" i="4"/>
  <c r="F21" i="4"/>
  <c r="F20" i="4"/>
  <c r="F19" i="4"/>
  <c r="F18" i="4"/>
  <c r="F17" i="4"/>
  <c r="E17" i="4"/>
  <c r="D17" i="4"/>
  <c r="F16" i="4"/>
  <c r="F15" i="4"/>
  <c r="F14" i="4"/>
  <c r="F13" i="4"/>
  <c r="F12" i="4"/>
  <c r="F11" i="4"/>
  <c r="F10" i="4"/>
  <c r="F9" i="4"/>
  <c r="E8" i="4"/>
  <c r="D8" i="4"/>
  <c r="D7" i="4"/>
  <c r="I40" i="3"/>
  <c r="G40" i="3"/>
  <c r="B40" i="3"/>
  <c r="G39" i="3"/>
  <c r="B39" i="3"/>
  <c r="G38" i="3"/>
  <c r="B38" i="3"/>
  <c r="H37" i="3"/>
  <c r="G37" i="3"/>
  <c r="B37" i="3"/>
  <c r="I35" i="3"/>
  <c r="H35" i="3"/>
  <c r="G35" i="3"/>
  <c r="B35" i="3"/>
  <c r="I34" i="3"/>
  <c r="H34" i="3"/>
  <c r="G34" i="3"/>
  <c r="B34" i="3"/>
  <c r="I33" i="3"/>
  <c r="H33" i="3"/>
  <c r="G33" i="3"/>
  <c r="B33" i="3"/>
  <c r="I32" i="3"/>
  <c r="H32" i="3"/>
  <c r="G32" i="3"/>
  <c r="B32" i="3"/>
  <c r="G30" i="3"/>
  <c r="B30" i="3"/>
  <c r="I29" i="3"/>
  <c r="H29" i="3"/>
  <c r="G29" i="3"/>
  <c r="B29" i="3"/>
  <c r="I28" i="3"/>
  <c r="H28" i="3"/>
  <c r="G28" i="3"/>
  <c r="B28" i="3"/>
  <c r="I27" i="3"/>
  <c r="H27" i="3"/>
  <c r="G27" i="3"/>
  <c r="B27" i="3"/>
  <c r="I26" i="3"/>
  <c r="G26" i="3"/>
  <c r="B26" i="3"/>
  <c r="G24" i="3"/>
  <c r="B24" i="3"/>
  <c r="G23" i="3"/>
  <c r="B23" i="3"/>
  <c r="G22" i="3"/>
  <c r="B22" i="3"/>
  <c r="G21" i="3"/>
  <c r="B21" i="3"/>
  <c r="G19" i="3"/>
  <c r="B19" i="3"/>
  <c r="G18" i="3"/>
  <c r="B18" i="3"/>
  <c r="G17" i="3"/>
  <c r="B17" i="3"/>
  <c r="G16" i="3"/>
  <c r="B16" i="3"/>
  <c r="H10" i="3" a="1"/>
  <c r="H10" i="3" s="1"/>
  <c r="L3" i="9" s="1"/>
  <c r="H1686" i="1"/>
  <c r="C1686" i="1"/>
  <c r="G1686" i="1" s="1"/>
  <c r="G1685" i="1"/>
  <c r="C1685" i="1"/>
  <c r="H1685" i="1" s="1"/>
  <c r="C1684" i="1"/>
  <c r="C1683" i="1"/>
  <c r="H1683" i="1" s="1"/>
  <c r="H1682" i="1"/>
  <c r="C1682" i="1"/>
  <c r="G1682" i="1" s="1"/>
  <c r="C1681" i="1"/>
  <c r="H1681" i="1" s="1"/>
  <c r="C1680" i="1"/>
  <c r="C1679" i="1"/>
  <c r="H1679" i="1" s="1"/>
  <c r="H1678" i="1"/>
  <c r="C1678" i="1"/>
  <c r="G1678" i="1" s="1"/>
  <c r="H1677" i="1"/>
  <c r="G1677" i="1"/>
  <c r="C1677" i="1"/>
  <c r="C1676" i="1"/>
  <c r="C1675" i="1"/>
  <c r="H1675" i="1" s="1"/>
  <c r="H1674" i="1"/>
  <c r="C1674" i="1"/>
  <c r="G1674" i="1" s="1"/>
  <c r="H1673" i="1"/>
  <c r="C1673" i="1"/>
  <c r="G1673" i="1" s="1"/>
  <c r="C1672" i="1"/>
  <c r="C1671" i="1"/>
  <c r="H1671" i="1" s="1"/>
  <c r="H1670" i="1"/>
  <c r="C1670" i="1"/>
  <c r="G1670" i="1" s="1"/>
  <c r="G1669" i="1"/>
  <c r="C1669" i="1"/>
  <c r="H1669" i="1" s="1"/>
  <c r="C1668" i="1"/>
  <c r="C1667" i="1"/>
  <c r="H1667" i="1" s="1"/>
  <c r="H1666" i="1"/>
  <c r="C1666" i="1"/>
  <c r="G1666" i="1" s="1"/>
  <c r="H1665" i="1"/>
  <c r="G1665" i="1"/>
  <c r="C1665" i="1"/>
  <c r="C1664" i="1"/>
  <c r="C1663" i="1"/>
  <c r="H1663" i="1" s="1"/>
  <c r="H1662" i="1"/>
  <c r="C1662" i="1"/>
  <c r="G1662" i="1" s="1"/>
  <c r="H1661" i="1"/>
  <c r="G1661" i="1"/>
  <c r="C1661" i="1"/>
  <c r="C1660" i="1"/>
  <c r="C1659" i="1"/>
  <c r="H1659" i="1" s="1"/>
  <c r="H1658" i="1"/>
  <c r="C1658" i="1"/>
  <c r="G1658" i="1" s="1"/>
  <c r="H1657" i="1"/>
  <c r="G1657" i="1"/>
  <c r="C1657" i="1"/>
  <c r="C1656" i="1"/>
  <c r="C1655" i="1"/>
  <c r="H1655" i="1" s="1"/>
  <c r="H1654" i="1"/>
  <c r="C1654" i="1"/>
  <c r="G1654" i="1" s="1"/>
  <c r="H1653" i="1"/>
  <c r="G1653" i="1"/>
  <c r="C1653" i="1"/>
  <c r="C1652" i="1"/>
  <c r="C1651" i="1"/>
  <c r="H1651" i="1" s="1"/>
  <c r="H1650" i="1"/>
  <c r="C1650" i="1"/>
  <c r="G1650" i="1" s="1"/>
  <c r="H1649" i="1"/>
  <c r="G1649" i="1"/>
  <c r="C1649" i="1"/>
  <c r="C1648" i="1"/>
  <c r="H1648" i="1" s="1"/>
  <c r="C1647" i="1"/>
  <c r="H1646" i="1"/>
  <c r="C1646" i="1"/>
  <c r="G1646" i="1" s="1"/>
  <c r="H1645" i="1"/>
  <c r="G1645" i="1"/>
  <c r="C1645" i="1"/>
  <c r="C1644" i="1"/>
  <c r="H1644" i="1" s="1"/>
  <c r="C1643" i="1"/>
  <c r="H1642" i="1"/>
  <c r="C1642" i="1"/>
  <c r="G1642" i="1" s="1"/>
  <c r="H1641" i="1"/>
  <c r="G1641" i="1"/>
  <c r="C1641" i="1"/>
  <c r="C1640" i="1"/>
  <c r="H1640" i="1" s="1"/>
  <c r="C1639" i="1"/>
  <c r="H1638" i="1"/>
  <c r="C1638" i="1"/>
  <c r="G1638" i="1" s="1"/>
  <c r="H1637" i="1"/>
  <c r="G1637" i="1"/>
  <c r="C1637" i="1"/>
  <c r="C1636" i="1"/>
  <c r="H1636" i="1" s="1"/>
  <c r="C1635" i="1"/>
  <c r="H1634" i="1"/>
  <c r="C1634" i="1"/>
  <c r="G1634" i="1" s="1"/>
  <c r="H1633" i="1"/>
  <c r="G1633" i="1"/>
  <c r="C1633" i="1"/>
  <c r="C1632" i="1"/>
  <c r="H1632" i="1" s="1"/>
  <c r="C1631" i="1"/>
  <c r="H1630" i="1"/>
  <c r="G1630" i="1"/>
  <c r="C1630" i="1"/>
  <c r="H1629" i="1"/>
  <c r="G1629" i="1"/>
  <c r="C1629" i="1"/>
  <c r="C1628" i="1"/>
  <c r="H1628" i="1" s="1"/>
  <c r="C1627" i="1"/>
  <c r="H1626" i="1"/>
  <c r="G1626" i="1"/>
  <c r="C1626" i="1"/>
  <c r="H1625" i="1"/>
  <c r="G1625" i="1"/>
  <c r="C1625" i="1"/>
  <c r="G1624" i="1"/>
  <c r="C1624" i="1"/>
  <c r="H1624" i="1" s="1"/>
  <c r="C1623" i="1"/>
  <c r="G1620" i="1"/>
  <c r="C1620" i="1"/>
  <c r="H1620" i="1" s="1"/>
  <c r="C1619" i="1"/>
  <c r="H1618" i="1"/>
  <c r="G1618" i="1"/>
  <c r="C1618" i="1"/>
  <c r="H1617" i="1"/>
  <c r="G1617" i="1"/>
  <c r="C1617" i="1"/>
  <c r="C1616" i="1"/>
  <c r="H1616" i="1" s="1"/>
  <c r="C1615" i="1"/>
  <c r="C1613" i="1"/>
  <c r="H1613" i="1" s="1"/>
  <c r="C1612" i="1"/>
  <c r="H1612" i="1" s="1"/>
  <c r="C1611" i="1"/>
  <c r="G1610" i="1"/>
  <c r="C1610" i="1"/>
  <c r="H1610" i="1" s="1"/>
  <c r="C1609" i="1"/>
  <c r="H1609" i="1" s="1"/>
  <c r="C1608" i="1"/>
  <c r="H1608" i="1" s="1"/>
  <c r="C1607" i="1"/>
  <c r="G1606" i="1"/>
  <c r="C1606" i="1"/>
  <c r="H1606" i="1" s="1"/>
  <c r="C1605" i="1"/>
  <c r="H1605" i="1" s="1"/>
  <c r="C1603" i="1"/>
  <c r="H1601" i="1"/>
  <c r="G1601" i="1"/>
  <c r="C1601" i="1"/>
  <c r="C1600" i="1"/>
  <c r="H1600" i="1" s="1"/>
  <c r="C1599" i="1"/>
  <c r="H1598" i="1"/>
  <c r="G1598" i="1"/>
  <c r="C1598" i="1"/>
  <c r="H1597" i="1"/>
  <c r="G1597" i="1"/>
  <c r="C1597" i="1"/>
  <c r="C1596" i="1"/>
  <c r="H1596" i="1" s="1"/>
  <c r="C1595" i="1"/>
  <c r="H1594" i="1"/>
  <c r="C1594" i="1"/>
  <c r="G1594" i="1" s="1"/>
  <c r="G1593" i="1"/>
  <c r="C1593" i="1"/>
  <c r="H1593" i="1" s="1"/>
  <c r="C1592" i="1"/>
  <c r="H1592" i="1" s="1"/>
  <c r="C1591" i="1"/>
  <c r="H1590" i="1"/>
  <c r="C1590" i="1"/>
  <c r="G1590" i="1" s="1"/>
  <c r="H1589" i="1"/>
  <c r="G1589" i="1"/>
  <c r="C1589" i="1"/>
  <c r="C1588" i="1"/>
  <c r="H1588" i="1" s="1"/>
  <c r="C1587" i="1"/>
  <c r="C1586" i="1"/>
  <c r="H1586" i="1" s="1"/>
  <c r="C1585" i="1"/>
  <c r="G1585" i="1" s="1"/>
  <c r="C1584" i="1"/>
  <c r="H1584" i="1" s="1"/>
  <c r="C1583" i="1"/>
  <c r="H1582" i="1"/>
  <c r="G1582" i="1"/>
  <c r="C1582" i="1"/>
  <c r="J1581" i="1"/>
  <c r="D1581" i="1"/>
  <c r="C1581" i="1"/>
  <c r="H1580" i="1"/>
  <c r="G1580" i="1"/>
  <c r="I1580" i="1" s="1"/>
  <c r="D1580" i="1"/>
  <c r="J1580" i="1" s="1"/>
  <c r="C1580" i="1"/>
  <c r="J1579" i="1"/>
  <c r="D1579" i="1"/>
  <c r="C1579" i="1"/>
  <c r="H1578" i="1"/>
  <c r="G1578" i="1"/>
  <c r="I1578" i="1" s="1"/>
  <c r="D1578" i="1"/>
  <c r="J1578" i="1" s="1"/>
  <c r="C1578" i="1"/>
  <c r="H1577" i="1"/>
  <c r="G1577" i="1"/>
  <c r="D1577" i="1"/>
  <c r="C1577" i="1"/>
  <c r="J1576" i="1"/>
  <c r="D1576" i="1"/>
  <c r="C1576" i="1"/>
  <c r="H1575" i="1"/>
  <c r="G1575" i="1"/>
  <c r="I1575" i="1" s="1"/>
  <c r="D1575" i="1"/>
  <c r="C1575" i="1"/>
  <c r="J1575" i="1" s="1"/>
  <c r="J1574" i="1"/>
  <c r="D1574" i="1"/>
  <c r="C1574" i="1"/>
  <c r="H1573" i="1"/>
  <c r="G1573" i="1"/>
  <c r="I1573" i="1" s="1"/>
  <c r="D1573" i="1"/>
  <c r="C1573" i="1"/>
  <c r="J1573" i="1" s="1"/>
  <c r="H1572" i="1"/>
  <c r="G1572" i="1"/>
  <c r="D1572" i="1"/>
  <c r="C1572" i="1"/>
  <c r="H1571" i="1"/>
  <c r="G1571" i="1"/>
  <c r="D1571" i="1"/>
  <c r="C1571" i="1"/>
  <c r="J1570" i="1"/>
  <c r="D1570" i="1"/>
  <c r="C1570" i="1"/>
  <c r="H1569" i="1"/>
  <c r="G1569" i="1"/>
  <c r="I1569" i="1" s="1"/>
  <c r="D1569" i="1"/>
  <c r="C1569" i="1"/>
  <c r="J1569" i="1" s="1"/>
  <c r="J1568" i="1"/>
  <c r="D1568" i="1"/>
  <c r="C1568" i="1"/>
  <c r="H1567" i="1"/>
  <c r="G1567" i="1"/>
  <c r="I1567" i="1" s="1"/>
  <c r="D1567" i="1"/>
  <c r="C1567" i="1"/>
  <c r="J1567" i="1" s="1"/>
  <c r="J1566" i="1"/>
  <c r="D1566" i="1"/>
  <c r="C1566" i="1"/>
  <c r="H1565" i="1"/>
  <c r="G1565" i="1"/>
  <c r="I1565" i="1" s="1"/>
  <c r="D1565" i="1"/>
  <c r="C1565" i="1"/>
  <c r="J1565" i="1" s="1"/>
  <c r="J1564" i="1"/>
  <c r="D1564" i="1"/>
  <c r="C1564" i="1"/>
  <c r="D1563" i="1"/>
  <c r="C1563" i="1"/>
  <c r="H1562" i="1"/>
  <c r="G1562" i="1"/>
  <c r="I1562" i="1" s="1"/>
  <c r="D1562" i="1"/>
  <c r="C1562" i="1"/>
  <c r="J1562" i="1" s="1"/>
  <c r="D1561" i="1"/>
  <c r="C1561" i="1"/>
  <c r="H1560" i="1"/>
  <c r="G1560" i="1"/>
  <c r="I1560" i="1" s="1"/>
  <c r="D1560" i="1"/>
  <c r="C1560" i="1"/>
  <c r="J1560" i="1" s="1"/>
  <c r="D1559" i="1"/>
  <c r="C1559" i="1"/>
  <c r="H1558" i="1"/>
  <c r="G1558" i="1"/>
  <c r="I1558" i="1" s="1"/>
  <c r="D1558" i="1"/>
  <c r="C1558" i="1"/>
  <c r="J1558" i="1" s="1"/>
  <c r="D1557" i="1"/>
  <c r="C1557" i="1"/>
  <c r="D1556" i="1"/>
  <c r="C1556" i="1"/>
  <c r="D1555" i="1"/>
  <c r="C1555" i="1"/>
  <c r="H1554" i="1"/>
  <c r="G1554" i="1"/>
  <c r="I1554" i="1" s="1"/>
  <c r="D1554" i="1"/>
  <c r="C1554" i="1"/>
  <c r="J1554" i="1" s="1"/>
  <c r="D1553" i="1"/>
  <c r="C1553" i="1"/>
  <c r="H1552" i="1"/>
  <c r="G1552" i="1"/>
  <c r="I1552" i="1" s="1"/>
  <c r="D1552" i="1"/>
  <c r="C1552" i="1"/>
  <c r="J1552" i="1" s="1"/>
  <c r="D1551" i="1"/>
  <c r="C1551" i="1"/>
  <c r="H1550" i="1"/>
  <c r="G1550" i="1"/>
  <c r="I1550" i="1" s="1"/>
  <c r="D1550" i="1"/>
  <c r="C1550" i="1"/>
  <c r="J1550" i="1" s="1"/>
  <c r="D1549" i="1"/>
  <c r="C1549" i="1"/>
  <c r="H1548" i="1"/>
  <c r="G1548" i="1"/>
  <c r="I1548" i="1" s="1"/>
  <c r="D1548" i="1"/>
  <c r="C1548" i="1"/>
  <c r="J1548" i="1" s="1"/>
  <c r="H1547" i="1"/>
  <c r="D1547" i="1"/>
  <c r="C1547" i="1"/>
  <c r="J1547" i="1" s="1"/>
  <c r="J1546" i="1"/>
  <c r="D1546" i="1"/>
  <c r="C1546" i="1"/>
  <c r="H1545" i="1"/>
  <c r="D1545" i="1"/>
  <c r="C1545" i="1"/>
  <c r="G1545" i="1" s="1"/>
  <c r="D1544" i="1"/>
  <c r="J1544" i="1" s="1"/>
  <c r="C1544" i="1"/>
  <c r="H1543" i="1"/>
  <c r="D1543" i="1"/>
  <c r="C1543" i="1"/>
  <c r="G1543" i="1" s="1"/>
  <c r="I1543" i="1" s="1"/>
  <c r="J1542" i="1"/>
  <c r="D1542" i="1"/>
  <c r="C1542" i="1"/>
  <c r="H1541" i="1"/>
  <c r="D1541" i="1"/>
  <c r="C1541" i="1"/>
  <c r="G1541" i="1" s="1"/>
  <c r="H1540" i="1"/>
  <c r="D1540" i="1"/>
  <c r="C1540" i="1"/>
  <c r="G1540" i="1" s="1"/>
  <c r="H1539" i="1"/>
  <c r="D1539" i="1"/>
  <c r="C1539" i="1"/>
  <c r="G1539" i="1" s="1"/>
  <c r="H1538" i="1"/>
  <c r="D1538" i="1"/>
  <c r="C1538" i="1"/>
  <c r="G1538" i="1" s="1"/>
  <c r="H1536" i="1"/>
  <c r="D1536" i="1"/>
  <c r="C1536" i="1"/>
  <c r="G1536" i="1" s="1"/>
  <c r="H1535" i="1"/>
  <c r="D1535" i="1"/>
  <c r="C1535" i="1"/>
  <c r="G1535" i="1" s="1"/>
  <c r="H1534" i="1"/>
  <c r="D1534" i="1"/>
  <c r="C1534" i="1"/>
  <c r="G1534" i="1" s="1"/>
  <c r="H1533" i="1"/>
  <c r="D1533" i="1"/>
  <c r="C1533" i="1"/>
  <c r="G1533" i="1" s="1"/>
  <c r="H1532" i="1"/>
  <c r="D1532" i="1"/>
  <c r="C1532" i="1"/>
  <c r="G1532" i="1" s="1"/>
  <c r="H1531" i="1"/>
  <c r="D1531" i="1"/>
  <c r="C1531" i="1"/>
  <c r="G1531" i="1" s="1"/>
  <c r="H1530" i="1"/>
  <c r="D1530" i="1"/>
  <c r="C1530" i="1"/>
  <c r="G1530" i="1" s="1"/>
  <c r="H1529" i="1"/>
  <c r="D1529" i="1"/>
  <c r="C1529" i="1"/>
  <c r="G1529" i="1" s="1"/>
  <c r="H1528" i="1"/>
  <c r="D1528" i="1"/>
  <c r="C1528" i="1"/>
  <c r="G1528" i="1" s="1"/>
  <c r="H1527" i="1"/>
  <c r="D1527" i="1"/>
  <c r="C1527" i="1"/>
  <c r="G1527" i="1" s="1"/>
  <c r="H1526" i="1"/>
  <c r="D1526" i="1"/>
  <c r="C1526" i="1"/>
  <c r="G1526" i="1" s="1"/>
  <c r="H1525" i="1"/>
  <c r="D1525" i="1"/>
  <c r="C1525" i="1"/>
  <c r="G1525" i="1" s="1"/>
  <c r="H1524" i="1"/>
  <c r="D1524" i="1"/>
  <c r="C1524" i="1"/>
  <c r="G1524" i="1" s="1"/>
  <c r="H1523" i="1"/>
  <c r="D1523" i="1"/>
  <c r="C1523" i="1"/>
  <c r="G1523" i="1" s="1"/>
  <c r="H1522" i="1"/>
  <c r="D1522" i="1"/>
  <c r="C1522" i="1"/>
  <c r="G1522" i="1" s="1"/>
  <c r="H1521" i="1"/>
  <c r="D1521" i="1"/>
  <c r="C1521" i="1"/>
  <c r="G1521" i="1" s="1"/>
  <c r="H1520" i="1"/>
  <c r="D1520" i="1"/>
  <c r="C1520" i="1"/>
  <c r="G1520" i="1" s="1"/>
  <c r="H1519" i="1"/>
  <c r="D1519" i="1"/>
  <c r="C1519" i="1"/>
  <c r="G1519" i="1" s="1"/>
  <c r="H1518" i="1"/>
  <c r="D1518" i="1"/>
  <c r="C1518" i="1"/>
  <c r="G1518" i="1" s="1"/>
  <c r="H1517" i="1"/>
  <c r="D1517" i="1"/>
  <c r="C1517" i="1"/>
  <c r="G1517" i="1" s="1"/>
  <c r="H1516" i="1"/>
  <c r="D1516" i="1"/>
  <c r="C1516" i="1"/>
  <c r="G1516" i="1" s="1"/>
  <c r="H1515" i="1"/>
  <c r="D1515" i="1"/>
  <c r="C1515" i="1"/>
  <c r="G1515" i="1" s="1"/>
  <c r="H1514" i="1"/>
  <c r="D1514" i="1"/>
  <c r="C1514" i="1"/>
  <c r="G1514" i="1" s="1"/>
  <c r="H1513" i="1"/>
  <c r="D1513" i="1"/>
  <c r="C1513" i="1"/>
  <c r="G1513" i="1" s="1"/>
  <c r="H1512" i="1"/>
  <c r="D1512" i="1"/>
  <c r="C1512" i="1"/>
  <c r="G1512" i="1" s="1"/>
  <c r="H1511" i="1"/>
  <c r="D1511" i="1"/>
  <c r="C1511" i="1"/>
  <c r="G1511" i="1" s="1"/>
  <c r="H1510" i="1"/>
  <c r="D1510" i="1"/>
  <c r="C1510" i="1"/>
  <c r="G1510" i="1" s="1"/>
  <c r="H1509" i="1"/>
  <c r="D1509" i="1"/>
  <c r="C1509" i="1"/>
  <c r="G1509" i="1" s="1"/>
  <c r="H1508" i="1"/>
  <c r="D1508" i="1"/>
  <c r="C1508" i="1"/>
  <c r="G1508" i="1" s="1"/>
  <c r="H1507" i="1"/>
  <c r="D1507" i="1"/>
  <c r="C1507" i="1"/>
  <c r="G1507" i="1" s="1"/>
  <c r="H1506" i="1"/>
  <c r="D1506" i="1"/>
  <c r="C1506" i="1"/>
  <c r="G1506" i="1" s="1"/>
  <c r="H1505" i="1"/>
  <c r="D1505" i="1"/>
  <c r="C1505" i="1"/>
  <c r="G1505" i="1" s="1"/>
  <c r="H1504" i="1"/>
  <c r="D1504" i="1"/>
  <c r="C1504" i="1"/>
  <c r="G1504" i="1" s="1"/>
  <c r="H1503" i="1"/>
  <c r="D1503" i="1"/>
  <c r="C1503" i="1"/>
  <c r="G1503" i="1" s="1"/>
  <c r="H1502" i="1"/>
  <c r="D1502" i="1"/>
  <c r="C1502" i="1"/>
  <c r="G1502" i="1" s="1"/>
  <c r="H1501" i="1"/>
  <c r="D1501" i="1"/>
  <c r="C1501" i="1"/>
  <c r="G1501" i="1" s="1"/>
  <c r="H1500" i="1"/>
  <c r="D1500" i="1"/>
  <c r="C1500" i="1"/>
  <c r="G1500" i="1" s="1"/>
  <c r="H1499" i="1"/>
  <c r="D1499" i="1"/>
  <c r="C1499" i="1"/>
  <c r="G1499" i="1" s="1"/>
  <c r="D1498" i="1"/>
  <c r="C1498" i="1"/>
  <c r="G1498" i="1" s="1"/>
  <c r="D1497" i="1"/>
  <c r="C1497" i="1"/>
  <c r="G1497" i="1" s="1"/>
  <c r="H1496" i="1"/>
  <c r="D1496" i="1"/>
  <c r="C1496" i="1"/>
  <c r="G1496" i="1" s="1"/>
  <c r="H1495" i="1"/>
  <c r="D1495" i="1"/>
  <c r="C1495" i="1"/>
  <c r="G1495" i="1" s="1"/>
  <c r="D1494" i="1"/>
  <c r="C1494" i="1"/>
  <c r="G1494" i="1" s="1"/>
  <c r="D1493" i="1"/>
  <c r="C1493" i="1"/>
  <c r="G1493" i="1" s="1"/>
  <c r="H1492" i="1"/>
  <c r="D1492" i="1"/>
  <c r="C1492" i="1"/>
  <c r="G1492" i="1" s="1"/>
  <c r="H1491" i="1"/>
  <c r="D1491" i="1"/>
  <c r="C1491" i="1"/>
  <c r="G1491" i="1" s="1"/>
  <c r="D1490" i="1"/>
  <c r="C1490" i="1"/>
  <c r="G1490" i="1" s="1"/>
  <c r="D1489" i="1"/>
  <c r="C1489" i="1"/>
  <c r="G1489" i="1" s="1"/>
  <c r="H1488" i="1"/>
  <c r="D1488" i="1"/>
  <c r="C1488" i="1"/>
  <c r="G1488" i="1" s="1"/>
  <c r="H1487" i="1"/>
  <c r="D1487" i="1"/>
  <c r="C1487" i="1"/>
  <c r="G1487" i="1" s="1"/>
  <c r="D1486" i="1"/>
  <c r="C1486" i="1"/>
  <c r="G1486" i="1" s="1"/>
  <c r="D1485" i="1"/>
  <c r="C1485" i="1"/>
  <c r="G1485" i="1" s="1"/>
  <c r="H1484" i="1"/>
  <c r="D1484" i="1"/>
  <c r="C1484" i="1"/>
  <c r="G1484" i="1" s="1"/>
  <c r="H1483" i="1"/>
  <c r="D1483" i="1"/>
  <c r="C1483" i="1"/>
  <c r="G1483" i="1" s="1"/>
  <c r="D1482" i="1"/>
  <c r="C1482" i="1"/>
  <c r="G1482" i="1" s="1"/>
  <c r="D1481" i="1"/>
  <c r="C1481" i="1"/>
  <c r="G1481" i="1" s="1"/>
  <c r="H1480" i="1"/>
  <c r="D1480" i="1"/>
  <c r="C1480" i="1"/>
  <c r="G1480" i="1" s="1"/>
  <c r="H1479" i="1"/>
  <c r="D1479" i="1"/>
  <c r="C1479" i="1"/>
  <c r="G1479" i="1" s="1"/>
  <c r="D1478" i="1"/>
  <c r="C1478" i="1"/>
  <c r="G1478" i="1" s="1"/>
  <c r="D1477" i="1"/>
  <c r="C1477" i="1"/>
  <c r="G1477" i="1" s="1"/>
  <c r="H1476" i="1"/>
  <c r="D1476" i="1"/>
  <c r="C1476" i="1"/>
  <c r="G1476" i="1" s="1"/>
  <c r="H1475" i="1"/>
  <c r="D1475" i="1"/>
  <c r="C1475" i="1"/>
  <c r="G1475" i="1" s="1"/>
  <c r="D1474" i="1"/>
  <c r="C1474" i="1"/>
  <c r="G1474" i="1" s="1"/>
  <c r="D1473" i="1"/>
  <c r="C1473" i="1"/>
  <c r="G1473" i="1" s="1"/>
  <c r="H1472" i="1"/>
  <c r="D1472" i="1"/>
  <c r="C1472" i="1"/>
  <c r="G1472" i="1" s="1"/>
  <c r="H1471" i="1"/>
  <c r="D1471" i="1"/>
  <c r="C1471" i="1"/>
  <c r="G1471" i="1" s="1"/>
  <c r="D1470" i="1"/>
  <c r="C1470" i="1"/>
  <c r="G1470" i="1" s="1"/>
  <c r="D1469" i="1"/>
  <c r="C1469" i="1"/>
  <c r="G1469" i="1" s="1"/>
  <c r="H1468" i="1"/>
  <c r="D1468" i="1"/>
  <c r="C1468" i="1"/>
  <c r="G1468" i="1" s="1"/>
  <c r="H1467" i="1"/>
  <c r="D1467" i="1"/>
  <c r="C1467" i="1"/>
  <c r="G1467" i="1" s="1"/>
  <c r="D1466" i="1"/>
  <c r="C1466" i="1"/>
  <c r="G1466" i="1" s="1"/>
  <c r="D1465" i="1"/>
  <c r="C1465" i="1"/>
  <c r="G1465" i="1" s="1"/>
  <c r="H1464" i="1"/>
  <c r="D1464" i="1"/>
  <c r="C1464" i="1"/>
  <c r="G1464" i="1" s="1"/>
  <c r="H1463" i="1"/>
  <c r="D1463" i="1"/>
  <c r="C1463" i="1"/>
  <c r="G1463" i="1" s="1"/>
  <c r="D1462" i="1"/>
  <c r="C1462" i="1"/>
  <c r="G1462" i="1" s="1"/>
  <c r="D1461" i="1"/>
  <c r="C1461" i="1"/>
  <c r="G1461" i="1" s="1"/>
  <c r="H1460" i="1"/>
  <c r="D1460" i="1"/>
  <c r="C1460" i="1"/>
  <c r="G1460" i="1" s="1"/>
  <c r="H1459" i="1"/>
  <c r="D1459" i="1"/>
  <c r="C1459" i="1"/>
  <c r="G1459" i="1" s="1"/>
  <c r="D1458" i="1"/>
  <c r="C1458" i="1"/>
  <c r="G1458" i="1" s="1"/>
  <c r="D1457" i="1"/>
  <c r="C1457" i="1"/>
  <c r="G1457" i="1" s="1"/>
  <c r="H1456" i="1"/>
  <c r="D1456" i="1"/>
  <c r="C1456" i="1"/>
  <c r="G1456" i="1" s="1"/>
  <c r="H1455" i="1"/>
  <c r="D1455" i="1"/>
  <c r="C1455" i="1"/>
  <c r="G1455" i="1" s="1"/>
  <c r="D1454" i="1"/>
  <c r="C1454" i="1"/>
  <c r="G1454" i="1" s="1"/>
  <c r="D1453" i="1"/>
  <c r="C1453" i="1"/>
  <c r="G1453" i="1" s="1"/>
  <c r="H1452" i="1"/>
  <c r="D1452" i="1"/>
  <c r="C1452" i="1"/>
  <c r="G1452" i="1" s="1"/>
  <c r="H1451" i="1"/>
  <c r="D1451" i="1"/>
  <c r="C1451" i="1"/>
  <c r="G1451" i="1" s="1"/>
  <c r="D1450" i="1"/>
  <c r="C1450" i="1"/>
  <c r="G1450" i="1" s="1"/>
  <c r="D1449" i="1"/>
  <c r="C1449" i="1"/>
  <c r="G1449" i="1" s="1"/>
  <c r="H1448" i="1"/>
  <c r="D1448" i="1"/>
  <c r="C1448" i="1"/>
  <c r="G1448" i="1" s="1"/>
  <c r="H1447" i="1"/>
  <c r="D1447" i="1"/>
  <c r="C1447" i="1"/>
  <c r="G1447" i="1" s="1"/>
  <c r="D1446" i="1"/>
  <c r="C1446" i="1"/>
  <c r="G1446" i="1" s="1"/>
  <c r="D1445" i="1"/>
  <c r="C1445" i="1"/>
  <c r="G1445" i="1" s="1"/>
  <c r="H1444" i="1"/>
  <c r="D1444" i="1"/>
  <c r="C1444" i="1"/>
  <c r="G1444" i="1" s="1"/>
  <c r="H1443" i="1"/>
  <c r="D1443" i="1"/>
  <c r="C1443" i="1"/>
  <c r="G1443" i="1" s="1"/>
  <c r="D1442" i="1"/>
  <c r="C1442" i="1"/>
  <c r="G1442" i="1" s="1"/>
  <c r="D1441" i="1"/>
  <c r="C1441" i="1"/>
  <c r="G1441" i="1" s="1"/>
  <c r="H1440" i="1"/>
  <c r="D1440" i="1"/>
  <c r="C1440" i="1"/>
  <c r="G1440" i="1" s="1"/>
  <c r="H1439" i="1"/>
  <c r="D1439" i="1"/>
  <c r="C1439" i="1"/>
  <c r="G1439" i="1" s="1"/>
  <c r="D1438" i="1"/>
  <c r="C1438" i="1"/>
  <c r="G1438" i="1" s="1"/>
  <c r="D1437" i="1"/>
  <c r="C1437" i="1"/>
  <c r="G1437" i="1" s="1"/>
  <c r="H1436" i="1"/>
  <c r="D1436" i="1"/>
  <c r="C1436" i="1"/>
  <c r="G1436" i="1" s="1"/>
  <c r="H1435" i="1"/>
  <c r="D1435" i="1"/>
  <c r="C1435" i="1"/>
  <c r="G1435" i="1" s="1"/>
  <c r="D1434" i="1"/>
  <c r="C1434" i="1"/>
  <c r="G1434" i="1" s="1"/>
  <c r="D1433" i="1"/>
  <c r="C1433" i="1"/>
  <c r="G1433" i="1" s="1"/>
  <c r="H1432" i="1"/>
  <c r="D1432" i="1"/>
  <c r="C1432" i="1"/>
  <c r="G1432" i="1" s="1"/>
  <c r="H1431" i="1"/>
  <c r="D1431" i="1"/>
  <c r="C1431" i="1"/>
  <c r="G1431" i="1" s="1"/>
  <c r="D1430" i="1"/>
  <c r="C1430" i="1"/>
  <c r="G1430" i="1" s="1"/>
  <c r="D1429" i="1"/>
  <c r="C1429" i="1"/>
  <c r="G1429" i="1" s="1"/>
  <c r="H1428" i="1"/>
  <c r="D1428" i="1"/>
  <c r="C1428" i="1"/>
  <c r="G1428" i="1" s="1"/>
  <c r="H1427" i="1"/>
  <c r="D1427" i="1"/>
  <c r="C1427" i="1"/>
  <c r="G1427" i="1" s="1"/>
  <c r="D1426" i="1"/>
  <c r="C1426" i="1"/>
  <c r="G1426" i="1" s="1"/>
  <c r="D1425" i="1"/>
  <c r="C1425" i="1"/>
  <c r="G1425" i="1" s="1"/>
  <c r="H1424" i="1"/>
  <c r="D1424" i="1"/>
  <c r="C1424" i="1"/>
  <c r="G1424" i="1" s="1"/>
  <c r="H1423" i="1"/>
  <c r="D1423" i="1"/>
  <c r="C1423" i="1"/>
  <c r="G1423" i="1" s="1"/>
  <c r="D1422" i="1"/>
  <c r="C1422" i="1"/>
  <c r="G1422" i="1" s="1"/>
  <c r="D1421" i="1"/>
  <c r="C1421" i="1"/>
  <c r="G1421" i="1" s="1"/>
  <c r="H1420" i="1"/>
  <c r="D1420" i="1"/>
  <c r="C1420" i="1"/>
  <c r="G1420" i="1" s="1"/>
  <c r="H1419" i="1"/>
  <c r="D1419" i="1"/>
  <c r="C1419" i="1"/>
  <c r="G1419" i="1" s="1"/>
  <c r="D1418" i="1"/>
  <c r="C1418" i="1"/>
  <c r="G1418" i="1" s="1"/>
  <c r="D1417" i="1"/>
  <c r="C1417" i="1"/>
  <c r="G1417" i="1" s="1"/>
  <c r="H1416" i="1"/>
  <c r="D1416" i="1"/>
  <c r="C1416" i="1"/>
  <c r="G1416" i="1" s="1"/>
  <c r="H1415" i="1"/>
  <c r="D1415" i="1"/>
  <c r="C1415" i="1"/>
  <c r="G1415" i="1" s="1"/>
  <c r="D1414" i="1"/>
  <c r="C1414" i="1"/>
  <c r="D1413" i="1"/>
  <c r="C1413" i="1"/>
  <c r="G1413" i="1" s="1"/>
  <c r="H1412" i="1"/>
  <c r="D1412" i="1"/>
  <c r="C1412" i="1"/>
  <c r="G1412" i="1" s="1"/>
  <c r="H1411" i="1"/>
  <c r="D1411" i="1"/>
  <c r="C1411" i="1"/>
  <c r="G1411" i="1" s="1"/>
  <c r="D1410" i="1"/>
  <c r="C1410" i="1"/>
  <c r="D1409" i="1"/>
  <c r="C1409" i="1"/>
  <c r="G1409" i="1" s="1"/>
  <c r="H1408" i="1"/>
  <c r="D1408" i="1"/>
  <c r="C1408" i="1"/>
  <c r="G1408" i="1" s="1"/>
  <c r="H1407" i="1"/>
  <c r="D1407" i="1"/>
  <c r="C1407" i="1"/>
  <c r="G1407" i="1" s="1"/>
  <c r="D1406" i="1"/>
  <c r="C1406" i="1"/>
  <c r="D1405" i="1"/>
  <c r="C1405" i="1"/>
  <c r="G1405" i="1" s="1"/>
  <c r="H1404" i="1"/>
  <c r="D1404" i="1"/>
  <c r="C1404" i="1"/>
  <c r="G1404" i="1" s="1"/>
  <c r="H1403" i="1"/>
  <c r="D1403" i="1"/>
  <c r="C1403" i="1"/>
  <c r="G1403" i="1" s="1"/>
  <c r="D1402" i="1"/>
  <c r="C1402" i="1"/>
  <c r="D1401" i="1"/>
  <c r="H1400" i="1"/>
  <c r="D1400" i="1"/>
  <c r="C1400" i="1"/>
  <c r="G1400" i="1" s="1"/>
  <c r="H1399" i="1"/>
  <c r="D1399" i="1"/>
  <c r="C1399" i="1"/>
  <c r="G1399" i="1" s="1"/>
  <c r="D1398" i="1"/>
  <c r="C1398" i="1"/>
  <c r="D1397" i="1"/>
  <c r="C1397" i="1"/>
  <c r="G1397" i="1" s="1"/>
  <c r="H1396" i="1"/>
  <c r="D1396" i="1"/>
  <c r="C1396" i="1"/>
  <c r="G1396" i="1" s="1"/>
  <c r="H1395" i="1"/>
  <c r="D1395" i="1"/>
  <c r="C1395" i="1"/>
  <c r="G1395" i="1" s="1"/>
  <c r="D1394" i="1"/>
  <c r="C1394" i="1"/>
  <c r="D1393" i="1"/>
  <c r="C1393" i="1"/>
  <c r="G1393" i="1" s="1"/>
  <c r="H1392" i="1"/>
  <c r="D1392" i="1"/>
  <c r="C1392" i="1"/>
  <c r="G1392" i="1" s="1"/>
  <c r="H1391" i="1"/>
  <c r="D1391" i="1"/>
  <c r="C1391" i="1"/>
  <c r="G1391" i="1" s="1"/>
  <c r="D1390" i="1"/>
  <c r="C1390" i="1"/>
  <c r="D1389" i="1"/>
  <c r="C1389" i="1"/>
  <c r="G1389" i="1" s="1"/>
  <c r="H1388" i="1"/>
  <c r="D1388" i="1"/>
  <c r="C1388" i="1"/>
  <c r="G1388" i="1" s="1"/>
  <c r="H1387" i="1"/>
  <c r="D1387" i="1"/>
  <c r="C1387" i="1"/>
  <c r="G1387" i="1" s="1"/>
  <c r="D1386" i="1"/>
  <c r="C1386" i="1"/>
  <c r="D1385" i="1"/>
  <c r="C1385" i="1"/>
  <c r="G1385" i="1" s="1"/>
  <c r="H1384" i="1"/>
  <c r="D1384" i="1"/>
  <c r="C1384" i="1"/>
  <c r="G1384" i="1" s="1"/>
  <c r="H1383" i="1"/>
  <c r="D1383" i="1"/>
  <c r="C1383" i="1"/>
  <c r="G1383" i="1" s="1"/>
  <c r="D1382" i="1"/>
  <c r="C1382" i="1"/>
  <c r="D1381" i="1"/>
  <c r="C1381" i="1"/>
  <c r="G1381" i="1" s="1"/>
  <c r="H1380" i="1"/>
  <c r="D1380" i="1"/>
  <c r="C1380" i="1"/>
  <c r="G1380" i="1" s="1"/>
  <c r="H1379" i="1"/>
  <c r="D1379" i="1"/>
  <c r="C1379" i="1"/>
  <c r="G1379" i="1" s="1"/>
  <c r="D1378" i="1"/>
  <c r="C1378" i="1"/>
  <c r="D1377" i="1"/>
  <c r="C1377" i="1"/>
  <c r="G1377" i="1" s="1"/>
  <c r="H1376" i="1"/>
  <c r="D1376" i="1"/>
  <c r="C1376" i="1"/>
  <c r="G1376" i="1" s="1"/>
  <c r="H1375" i="1"/>
  <c r="D1375" i="1"/>
  <c r="C1375" i="1"/>
  <c r="G1375" i="1" s="1"/>
  <c r="D1374" i="1"/>
  <c r="C1374" i="1"/>
  <c r="D1373" i="1"/>
  <c r="C1373" i="1"/>
  <c r="G1373" i="1" s="1"/>
  <c r="H1372" i="1"/>
  <c r="D1372" i="1"/>
  <c r="C1372" i="1"/>
  <c r="G1372" i="1" s="1"/>
  <c r="H1371" i="1"/>
  <c r="D1371" i="1"/>
  <c r="C1371" i="1"/>
  <c r="G1371" i="1" s="1"/>
  <c r="D1370" i="1"/>
  <c r="C1370" i="1"/>
  <c r="D1369" i="1"/>
  <c r="C1369" i="1"/>
  <c r="G1369" i="1" s="1"/>
  <c r="H1368" i="1"/>
  <c r="D1368" i="1"/>
  <c r="C1368" i="1"/>
  <c r="G1368" i="1" s="1"/>
  <c r="H1367" i="1"/>
  <c r="D1367" i="1"/>
  <c r="C1367" i="1"/>
  <c r="G1367" i="1" s="1"/>
  <c r="D1366" i="1"/>
  <c r="C1366" i="1"/>
  <c r="D1365" i="1"/>
  <c r="C1365" i="1"/>
  <c r="G1365" i="1" s="1"/>
  <c r="H1364" i="1"/>
  <c r="D1364" i="1"/>
  <c r="C1364" i="1"/>
  <c r="G1364" i="1" s="1"/>
  <c r="H1363" i="1"/>
  <c r="D1363" i="1"/>
  <c r="C1363" i="1"/>
  <c r="G1363" i="1" s="1"/>
  <c r="D1362" i="1"/>
  <c r="C1362" i="1"/>
  <c r="D1361" i="1"/>
  <c r="C1361" i="1"/>
  <c r="G1361" i="1" s="1"/>
  <c r="H1360" i="1"/>
  <c r="D1360" i="1"/>
  <c r="C1360" i="1"/>
  <c r="G1360" i="1" s="1"/>
  <c r="H1359" i="1"/>
  <c r="D1359" i="1"/>
  <c r="C1359" i="1"/>
  <c r="G1359" i="1" s="1"/>
  <c r="D1358" i="1"/>
  <c r="C1358" i="1"/>
  <c r="D1357" i="1"/>
  <c r="C1357" i="1"/>
  <c r="G1357" i="1" s="1"/>
  <c r="H1356" i="1"/>
  <c r="D1356" i="1"/>
  <c r="C1356" i="1"/>
  <c r="G1356" i="1" s="1"/>
  <c r="H1355" i="1"/>
  <c r="D1355" i="1"/>
  <c r="C1355" i="1"/>
  <c r="G1355" i="1" s="1"/>
  <c r="D1354" i="1"/>
  <c r="C1354" i="1"/>
  <c r="D1353" i="1"/>
  <c r="C1353" i="1"/>
  <c r="H1352" i="1"/>
  <c r="D1352" i="1"/>
  <c r="C1352" i="1"/>
  <c r="G1352" i="1" s="1"/>
  <c r="H1351" i="1"/>
  <c r="D1351" i="1"/>
  <c r="C1351" i="1"/>
  <c r="G1351" i="1" s="1"/>
  <c r="D1350" i="1"/>
  <c r="C1350" i="1"/>
  <c r="D1349" i="1"/>
  <c r="C1349" i="1"/>
  <c r="H1348" i="1"/>
  <c r="D1348" i="1"/>
  <c r="C1348" i="1"/>
  <c r="G1348" i="1" s="1"/>
  <c r="H1347" i="1"/>
  <c r="D1347" i="1"/>
  <c r="C1347" i="1"/>
  <c r="G1347" i="1" s="1"/>
  <c r="D1346" i="1"/>
  <c r="C1346" i="1"/>
  <c r="D1345" i="1"/>
  <c r="C1345" i="1"/>
  <c r="H1344" i="1"/>
  <c r="D1344" i="1"/>
  <c r="C1344" i="1"/>
  <c r="G1344" i="1" s="1"/>
  <c r="H1343" i="1"/>
  <c r="D1343" i="1"/>
  <c r="C1343" i="1"/>
  <c r="G1343" i="1" s="1"/>
  <c r="D1342" i="1"/>
  <c r="C1342" i="1"/>
  <c r="D1341" i="1"/>
  <c r="C1341" i="1"/>
  <c r="H1340" i="1"/>
  <c r="D1340" i="1"/>
  <c r="C1340" i="1"/>
  <c r="G1340" i="1" s="1"/>
  <c r="H1339" i="1"/>
  <c r="D1339" i="1"/>
  <c r="C1339" i="1"/>
  <c r="G1339" i="1" s="1"/>
  <c r="D1338" i="1"/>
  <c r="C1338" i="1"/>
  <c r="D1337" i="1"/>
  <c r="C1337" i="1"/>
  <c r="H1336" i="1"/>
  <c r="D1336" i="1"/>
  <c r="C1336" i="1"/>
  <c r="G1336" i="1" s="1"/>
  <c r="H1335" i="1"/>
  <c r="D1335" i="1"/>
  <c r="C1335" i="1"/>
  <c r="G1335" i="1" s="1"/>
  <c r="D1334" i="1"/>
  <c r="C1334" i="1"/>
  <c r="D1333" i="1"/>
  <c r="C1333" i="1"/>
  <c r="H1332" i="1"/>
  <c r="D1332" i="1"/>
  <c r="C1332" i="1"/>
  <c r="G1332" i="1" s="1"/>
  <c r="H1331" i="1"/>
  <c r="D1331" i="1"/>
  <c r="C1331" i="1"/>
  <c r="G1331" i="1" s="1"/>
  <c r="D1330" i="1"/>
  <c r="C1330" i="1"/>
  <c r="D1329" i="1"/>
  <c r="C1329" i="1"/>
  <c r="H1328" i="1"/>
  <c r="D1328" i="1"/>
  <c r="C1328" i="1"/>
  <c r="G1328" i="1" s="1"/>
  <c r="H1327" i="1"/>
  <c r="D1327" i="1"/>
  <c r="C1327" i="1"/>
  <c r="G1327" i="1" s="1"/>
  <c r="D1326" i="1"/>
  <c r="C1326" i="1"/>
  <c r="D1325" i="1"/>
  <c r="C1325" i="1"/>
  <c r="H1324" i="1"/>
  <c r="D1324" i="1"/>
  <c r="C1324" i="1"/>
  <c r="G1324" i="1" s="1"/>
  <c r="H1323" i="1"/>
  <c r="D1323" i="1"/>
  <c r="C1323" i="1"/>
  <c r="G1323" i="1" s="1"/>
  <c r="D1322" i="1"/>
  <c r="C1322" i="1"/>
  <c r="D1321" i="1"/>
  <c r="C1321" i="1"/>
  <c r="H1320" i="1"/>
  <c r="D1320" i="1"/>
  <c r="C1320" i="1"/>
  <c r="G1320" i="1" s="1"/>
  <c r="H1319" i="1"/>
  <c r="D1319" i="1"/>
  <c r="C1319" i="1"/>
  <c r="G1319" i="1" s="1"/>
  <c r="D1318" i="1"/>
  <c r="C1318" i="1"/>
  <c r="D1317" i="1"/>
  <c r="C1317" i="1"/>
  <c r="H1316" i="1"/>
  <c r="D1316" i="1"/>
  <c r="C1316" i="1"/>
  <c r="G1316" i="1" s="1"/>
  <c r="H1315" i="1"/>
  <c r="D1315" i="1"/>
  <c r="C1315" i="1"/>
  <c r="G1315" i="1" s="1"/>
  <c r="D1314" i="1"/>
  <c r="C1314" i="1"/>
  <c r="D1313" i="1"/>
  <c r="C1313" i="1"/>
  <c r="H1312" i="1"/>
  <c r="D1312" i="1"/>
  <c r="C1312" i="1"/>
  <c r="G1312" i="1" s="1"/>
  <c r="H1311" i="1"/>
  <c r="D1311" i="1"/>
  <c r="C1311" i="1"/>
  <c r="G1311" i="1" s="1"/>
  <c r="D1310" i="1"/>
  <c r="C1310" i="1"/>
  <c r="D1309" i="1"/>
  <c r="C1309" i="1"/>
  <c r="H1308" i="1"/>
  <c r="D1308" i="1"/>
  <c r="C1308" i="1"/>
  <c r="G1308" i="1" s="1"/>
  <c r="H1307" i="1"/>
  <c r="D1307" i="1"/>
  <c r="C1307" i="1"/>
  <c r="G1307" i="1" s="1"/>
  <c r="D1306" i="1"/>
  <c r="C1306" i="1"/>
  <c r="D1305" i="1"/>
  <c r="C1305" i="1"/>
  <c r="H1304" i="1"/>
  <c r="D1304" i="1"/>
  <c r="C1304" i="1"/>
  <c r="G1304" i="1" s="1"/>
  <c r="H1303" i="1"/>
  <c r="D1303" i="1"/>
  <c r="C1303" i="1"/>
  <c r="G1303" i="1" s="1"/>
  <c r="D1302" i="1"/>
  <c r="C1302" i="1"/>
  <c r="D1301" i="1"/>
  <c r="C1301" i="1"/>
  <c r="D1300" i="1"/>
  <c r="H1299" i="1"/>
  <c r="D1299" i="1"/>
  <c r="C1299" i="1"/>
  <c r="G1299" i="1" s="1"/>
  <c r="D1298" i="1"/>
  <c r="C1298" i="1"/>
  <c r="D1297" i="1"/>
  <c r="C1297" i="1"/>
  <c r="H1296" i="1"/>
  <c r="D1296" i="1"/>
  <c r="C1296" i="1"/>
  <c r="G1296" i="1" s="1"/>
  <c r="H1295" i="1"/>
  <c r="D1295" i="1"/>
  <c r="C1295" i="1"/>
  <c r="G1295" i="1" s="1"/>
  <c r="D1294" i="1"/>
  <c r="C1294" i="1"/>
  <c r="D1293" i="1"/>
  <c r="C1293" i="1"/>
  <c r="H1292" i="1"/>
  <c r="D1292" i="1"/>
  <c r="C1292" i="1"/>
  <c r="G1292" i="1" s="1"/>
  <c r="H1291" i="1"/>
  <c r="D1291" i="1"/>
  <c r="C1291" i="1"/>
  <c r="G1291" i="1" s="1"/>
  <c r="D1290" i="1"/>
  <c r="C1290" i="1"/>
  <c r="D1289" i="1"/>
  <c r="C1289" i="1"/>
  <c r="H1288" i="1"/>
  <c r="D1288" i="1"/>
  <c r="C1288" i="1"/>
  <c r="G1288" i="1" s="1"/>
  <c r="H1287" i="1"/>
  <c r="D1287" i="1"/>
  <c r="C1287" i="1"/>
  <c r="G1287" i="1" s="1"/>
  <c r="D1286" i="1"/>
  <c r="C1286" i="1"/>
  <c r="D1285" i="1"/>
  <c r="C1285" i="1"/>
  <c r="H1284" i="1"/>
  <c r="D1284" i="1"/>
  <c r="C1284" i="1"/>
  <c r="G1284" i="1" s="1"/>
  <c r="H1283" i="1"/>
  <c r="D1283" i="1"/>
  <c r="C1283" i="1"/>
  <c r="G1283" i="1" s="1"/>
  <c r="D1282" i="1"/>
  <c r="C1282" i="1"/>
  <c r="D1281" i="1"/>
  <c r="C1281" i="1"/>
  <c r="H1280" i="1"/>
  <c r="D1280" i="1"/>
  <c r="C1280" i="1"/>
  <c r="G1280" i="1" s="1"/>
  <c r="H1279" i="1"/>
  <c r="D1279" i="1"/>
  <c r="C1279" i="1"/>
  <c r="G1279" i="1" s="1"/>
  <c r="D1278" i="1"/>
  <c r="C1278" i="1"/>
  <c r="D1277" i="1"/>
  <c r="C1277" i="1"/>
  <c r="H1276" i="1"/>
  <c r="D1276" i="1"/>
  <c r="C1276" i="1"/>
  <c r="G1276" i="1" s="1"/>
  <c r="H1275" i="1"/>
  <c r="D1275" i="1"/>
  <c r="C1275" i="1"/>
  <c r="G1275" i="1" s="1"/>
  <c r="D1274" i="1"/>
  <c r="C1274" i="1"/>
  <c r="D1273" i="1"/>
  <c r="C1273" i="1"/>
  <c r="H1272" i="1"/>
  <c r="D1272" i="1"/>
  <c r="C1272" i="1"/>
  <c r="G1272" i="1" s="1"/>
  <c r="H1271" i="1"/>
  <c r="D1271" i="1"/>
  <c r="C1271" i="1"/>
  <c r="G1271" i="1" s="1"/>
  <c r="D1270" i="1"/>
  <c r="C1270" i="1"/>
  <c r="D1269" i="1"/>
  <c r="C1269" i="1"/>
  <c r="H1268" i="1"/>
  <c r="D1268" i="1"/>
  <c r="C1268" i="1"/>
  <c r="G1268" i="1" s="1"/>
  <c r="H1267" i="1"/>
  <c r="D1267" i="1"/>
  <c r="C1267" i="1"/>
  <c r="G1267" i="1" s="1"/>
  <c r="D1266" i="1"/>
  <c r="C1266" i="1"/>
  <c r="D1265" i="1"/>
  <c r="C1265" i="1"/>
  <c r="H1264" i="1"/>
  <c r="D1264" i="1"/>
  <c r="C1264" i="1"/>
  <c r="G1264" i="1" s="1"/>
  <c r="H1263" i="1"/>
  <c r="D1263" i="1"/>
  <c r="C1263" i="1"/>
  <c r="G1263" i="1" s="1"/>
  <c r="D1262" i="1"/>
  <c r="C1262" i="1"/>
  <c r="D1261" i="1"/>
  <c r="C1261" i="1"/>
  <c r="H1260" i="1"/>
  <c r="D1260" i="1"/>
  <c r="C1260" i="1"/>
  <c r="G1260" i="1" s="1"/>
  <c r="H1259" i="1"/>
  <c r="D1259" i="1"/>
  <c r="C1259" i="1"/>
  <c r="G1259" i="1" s="1"/>
  <c r="D1258" i="1"/>
  <c r="C1258" i="1"/>
  <c r="D1257" i="1"/>
  <c r="C1257" i="1"/>
  <c r="H1256" i="1"/>
  <c r="D1256" i="1"/>
  <c r="C1256" i="1"/>
  <c r="G1256" i="1" s="1"/>
  <c r="D1254" i="1"/>
  <c r="C1254" i="1"/>
  <c r="H1253" i="1"/>
  <c r="D1253" i="1"/>
  <c r="C1253" i="1"/>
  <c r="G1253" i="1" s="1"/>
  <c r="H1252" i="1"/>
  <c r="D1252" i="1"/>
  <c r="C1252" i="1"/>
  <c r="G1252" i="1" s="1"/>
  <c r="D1251" i="1"/>
  <c r="C1251" i="1"/>
  <c r="D1250" i="1"/>
  <c r="C1250" i="1"/>
  <c r="H1249" i="1"/>
  <c r="D1249" i="1"/>
  <c r="C1249" i="1"/>
  <c r="G1249" i="1" s="1"/>
  <c r="H1248" i="1"/>
  <c r="D1248" i="1"/>
  <c r="C1248" i="1"/>
  <c r="G1248" i="1" s="1"/>
  <c r="D1247" i="1"/>
  <c r="C1247" i="1"/>
  <c r="D1246" i="1"/>
  <c r="C1246" i="1"/>
  <c r="H1245" i="1"/>
  <c r="D1245" i="1"/>
  <c r="C1245" i="1"/>
  <c r="G1245" i="1" s="1"/>
  <c r="H1244" i="1"/>
  <c r="D1244" i="1"/>
  <c r="C1244" i="1"/>
  <c r="G1244" i="1" s="1"/>
  <c r="D1243" i="1"/>
  <c r="C1243" i="1"/>
  <c r="D1242" i="1"/>
  <c r="C1242" i="1"/>
  <c r="H1241" i="1"/>
  <c r="D1241" i="1"/>
  <c r="C1241" i="1"/>
  <c r="G1241" i="1" s="1"/>
  <c r="H1240" i="1"/>
  <c r="D1240" i="1"/>
  <c r="C1240" i="1"/>
  <c r="G1240" i="1" s="1"/>
  <c r="D1239" i="1"/>
  <c r="C1239" i="1"/>
  <c r="D1238" i="1"/>
  <c r="C1238" i="1"/>
  <c r="H1237" i="1"/>
  <c r="D1237" i="1"/>
  <c r="C1237" i="1"/>
  <c r="G1237" i="1" s="1"/>
  <c r="H1236" i="1"/>
  <c r="D1236" i="1"/>
  <c r="C1236" i="1"/>
  <c r="G1236" i="1" s="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G1142" i="1" s="1"/>
  <c r="C1142" i="1"/>
  <c r="D1141" i="1"/>
  <c r="G1141" i="1" s="1"/>
  <c r="C1141" i="1"/>
  <c r="D1140" i="1"/>
  <c r="G1140" i="1" s="1"/>
  <c r="C1140" i="1"/>
  <c r="D1139" i="1"/>
  <c r="G1139" i="1" s="1"/>
  <c r="C1139" i="1"/>
  <c r="D1138" i="1"/>
  <c r="G1138" i="1" s="1"/>
  <c r="C1138" i="1"/>
  <c r="D1137" i="1"/>
  <c r="G1137" i="1" s="1"/>
  <c r="C1137" i="1"/>
  <c r="D1136" i="1"/>
  <c r="G1136" i="1" s="1"/>
  <c r="C1136" i="1"/>
  <c r="D1135" i="1"/>
  <c r="G1135" i="1" s="1"/>
  <c r="C1135" i="1"/>
  <c r="D1134" i="1"/>
  <c r="G1134" i="1" s="1"/>
  <c r="C1134" i="1"/>
  <c r="D1133" i="1"/>
  <c r="G1133" i="1" s="1"/>
  <c r="C1133" i="1"/>
  <c r="D1132" i="1"/>
  <c r="G1132" i="1" s="1"/>
  <c r="C1132" i="1"/>
  <c r="D1131" i="1"/>
  <c r="G1131" i="1" s="1"/>
  <c r="C1131" i="1"/>
  <c r="D1130" i="1"/>
  <c r="G1130" i="1" s="1"/>
  <c r="C1130" i="1"/>
  <c r="D1129" i="1"/>
  <c r="G1129" i="1" s="1"/>
  <c r="C1129" i="1"/>
  <c r="D1128" i="1"/>
  <c r="G1128" i="1" s="1"/>
  <c r="C1128" i="1"/>
  <c r="D1127" i="1"/>
  <c r="G1127" i="1" s="1"/>
  <c r="C1127" i="1"/>
  <c r="D1126" i="1"/>
  <c r="G1126" i="1" s="1"/>
  <c r="C1126" i="1"/>
  <c r="D1125" i="1"/>
  <c r="G1125" i="1" s="1"/>
  <c r="C1125" i="1"/>
  <c r="D1124" i="1"/>
  <c r="G1124" i="1" s="1"/>
  <c r="C1124" i="1"/>
  <c r="D1123" i="1"/>
  <c r="G1123" i="1" s="1"/>
  <c r="C1123" i="1"/>
  <c r="D1122" i="1"/>
  <c r="G1122" i="1" s="1"/>
  <c r="C1122" i="1"/>
  <c r="D1121" i="1"/>
  <c r="G1121" i="1" s="1"/>
  <c r="C1121" i="1"/>
  <c r="D1120" i="1"/>
  <c r="G1120" i="1" s="1"/>
  <c r="C1120" i="1"/>
  <c r="D1119" i="1"/>
  <c r="G1119" i="1" s="1"/>
  <c r="C1119" i="1"/>
  <c r="D1118" i="1"/>
  <c r="G1118" i="1" s="1"/>
  <c r="C1118" i="1"/>
  <c r="D1117" i="1"/>
  <c r="G1117" i="1" s="1"/>
  <c r="C1117" i="1"/>
  <c r="D1116" i="1"/>
  <c r="G1116" i="1" s="1"/>
  <c r="C1116" i="1"/>
  <c r="D1115" i="1"/>
  <c r="G1115" i="1" s="1"/>
  <c r="C1115" i="1"/>
  <c r="D1114" i="1"/>
  <c r="G1114" i="1" s="1"/>
  <c r="C1114" i="1"/>
  <c r="D1113" i="1"/>
  <c r="G1113" i="1" s="1"/>
  <c r="C1113" i="1"/>
  <c r="D1112" i="1"/>
  <c r="G1112" i="1" s="1"/>
  <c r="C1112" i="1"/>
  <c r="D1111" i="1"/>
  <c r="G1111" i="1" s="1"/>
  <c r="C1111" i="1"/>
  <c r="D1110" i="1"/>
  <c r="G1110" i="1" s="1"/>
  <c r="C1110" i="1"/>
  <c r="D1109" i="1"/>
  <c r="G1109" i="1" s="1"/>
  <c r="C1109" i="1"/>
  <c r="D1108" i="1"/>
  <c r="G1108" i="1" s="1"/>
  <c r="C1108" i="1"/>
  <c r="D1107" i="1"/>
  <c r="G1107" i="1" s="1"/>
  <c r="C1107" i="1"/>
  <c r="D1106" i="1"/>
  <c r="G1106" i="1" s="1"/>
  <c r="C1106" i="1"/>
  <c r="D1105" i="1"/>
  <c r="G1105" i="1" s="1"/>
  <c r="C1105" i="1"/>
  <c r="D1104" i="1"/>
  <c r="G1104" i="1" s="1"/>
  <c r="C1104" i="1"/>
  <c r="D1103" i="1"/>
  <c r="G1103" i="1" s="1"/>
  <c r="C1103" i="1"/>
  <c r="D1102" i="1"/>
  <c r="G1102" i="1" s="1"/>
  <c r="C1102" i="1"/>
  <c r="D1101" i="1"/>
  <c r="G1101" i="1" s="1"/>
  <c r="C1101" i="1"/>
  <c r="D1100" i="1"/>
  <c r="G1100" i="1" s="1"/>
  <c r="C1100" i="1"/>
  <c r="D1099" i="1"/>
  <c r="G1099" i="1" s="1"/>
  <c r="C1099" i="1"/>
  <c r="D1098" i="1"/>
  <c r="G1098" i="1" s="1"/>
  <c r="C1098" i="1"/>
  <c r="D1097" i="1"/>
  <c r="G1097" i="1" s="1"/>
  <c r="C1097" i="1"/>
  <c r="D1096" i="1"/>
  <c r="G1096" i="1" s="1"/>
  <c r="C1096" i="1"/>
  <c r="D1095" i="1"/>
  <c r="G1095" i="1" s="1"/>
  <c r="C1095" i="1"/>
  <c r="D1094" i="1"/>
  <c r="G1094" i="1" s="1"/>
  <c r="C1094" i="1"/>
  <c r="C1093" i="1"/>
  <c r="D1092" i="1"/>
  <c r="G1092" i="1" s="1"/>
  <c r="C1092" i="1"/>
  <c r="D1091" i="1"/>
  <c r="G1091" i="1" s="1"/>
  <c r="C1091" i="1"/>
  <c r="D1090" i="1"/>
  <c r="G1090" i="1" s="1"/>
  <c r="C1090" i="1"/>
  <c r="D1089" i="1"/>
  <c r="G1089" i="1" s="1"/>
  <c r="C1089" i="1"/>
  <c r="D1088" i="1"/>
  <c r="G1088" i="1" s="1"/>
  <c r="C1088" i="1"/>
  <c r="D1087" i="1"/>
  <c r="G1087" i="1" s="1"/>
  <c r="C1087" i="1"/>
  <c r="D1086" i="1"/>
  <c r="G1086" i="1" s="1"/>
  <c r="C1086" i="1"/>
  <c r="D1085" i="1"/>
  <c r="G1085" i="1" s="1"/>
  <c r="C1085" i="1"/>
  <c r="D1084" i="1"/>
  <c r="G1084" i="1" s="1"/>
  <c r="C1084" i="1"/>
  <c r="D1083" i="1"/>
  <c r="G1083" i="1" s="1"/>
  <c r="C1083" i="1"/>
  <c r="D1082" i="1"/>
  <c r="G1082" i="1" s="1"/>
  <c r="C1082" i="1"/>
  <c r="D1081" i="1"/>
  <c r="G1081" i="1" s="1"/>
  <c r="C1081" i="1"/>
  <c r="D1080" i="1"/>
  <c r="G1080" i="1" s="1"/>
  <c r="C1080" i="1"/>
  <c r="D1079" i="1"/>
  <c r="G1079" i="1" s="1"/>
  <c r="C1079" i="1"/>
  <c r="D1078" i="1"/>
  <c r="G1078" i="1" s="1"/>
  <c r="C1078" i="1"/>
  <c r="D1077" i="1"/>
  <c r="G1077" i="1" s="1"/>
  <c r="C1077" i="1"/>
  <c r="D1076" i="1"/>
  <c r="G1076" i="1" s="1"/>
  <c r="C1076" i="1"/>
  <c r="D1075" i="1"/>
  <c r="D1073" i="1"/>
  <c r="G1073" i="1" s="1"/>
  <c r="C1073" i="1"/>
  <c r="D1072" i="1"/>
  <c r="G1072" i="1" s="1"/>
  <c r="C1072" i="1"/>
  <c r="D1071" i="1"/>
  <c r="G1071" i="1" s="1"/>
  <c r="C1071" i="1"/>
  <c r="D1070" i="1"/>
  <c r="G1070" i="1" s="1"/>
  <c r="C1070" i="1"/>
  <c r="D1069" i="1"/>
  <c r="G1069" i="1" s="1"/>
  <c r="C1069" i="1"/>
  <c r="D1068" i="1"/>
  <c r="G1068" i="1" s="1"/>
  <c r="C1068" i="1"/>
  <c r="D1067" i="1"/>
  <c r="G1067" i="1" s="1"/>
  <c r="C1067" i="1"/>
  <c r="D1066" i="1"/>
  <c r="G1066" i="1" s="1"/>
  <c r="C1066" i="1"/>
  <c r="D1065" i="1"/>
  <c r="G1065" i="1" s="1"/>
  <c r="C1065" i="1"/>
  <c r="D1064" i="1"/>
  <c r="G1064" i="1" s="1"/>
  <c r="C1064" i="1"/>
  <c r="D1063" i="1"/>
  <c r="G1063" i="1" s="1"/>
  <c r="C1063" i="1"/>
  <c r="D1062" i="1"/>
  <c r="G1062" i="1" s="1"/>
  <c r="C1062" i="1"/>
  <c r="D1061" i="1"/>
  <c r="G1061" i="1" s="1"/>
  <c r="C1061" i="1"/>
  <c r="D1060" i="1"/>
  <c r="G1060" i="1" s="1"/>
  <c r="C1060" i="1"/>
  <c r="D1059" i="1"/>
  <c r="G1059" i="1" s="1"/>
  <c r="C1059" i="1"/>
  <c r="D1058" i="1"/>
  <c r="G1058" i="1" s="1"/>
  <c r="C1058" i="1"/>
  <c r="D1057" i="1"/>
  <c r="G1057" i="1" s="1"/>
  <c r="C1057" i="1"/>
  <c r="D1056" i="1"/>
  <c r="G1056" i="1" s="1"/>
  <c r="C1056" i="1"/>
  <c r="D1055" i="1"/>
  <c r="G1055" i="1" s="1"/>
  <c r="C1055" i="1"/>
  <c r="D1054" i="1"/>
  <c r="G1054" i="1" s="1"/>
  <c r="C1054" i="1"/>
  <c r="D1053" i="1"/>
  <c r="G1053" i="1" s="1"/>
  <c r="C1053" i="1"/>
  <c r="D1052" i="1"/>
  <c r="G1052" i="1" s="1"/>
  <c r="C1052" i="1"/>
  <c r="D1051" i="1"/>
  <c r="G1051" i="1" s="1"/>
  <c r="C1051" i="1"/>
  <c r="D1050" i="1"/>
  <c r="G1050" i="1" s="1"/>
  <c r="C1050" i="1"/>
  <c r="D1049" i="1"/>
  <c r="G1049" i="1" s="1"/>
  <c r="C1049" i="1"/>
  <c r="D1048" i="1"/>
  <c r="G1048" i="1" s="1"/>
  <c r="C1048" i="1"/>
  <c r="D1047" i="1"/>
  <c r="G1047" i="1" s="1"/>
  <c r="C1047" i="1"/>
  <c r="D1046" i="1"/>
  <c r="G1046" i="1" s="1"/>
  <c r="C1046" i="1"/>
  <c r="D1045" i="1"/>
  <c r="G1045" i="1" s="1"/>
  <c r="C1045" i="1"/>
  <c r="D1044" i="1"/>
  <c r="G1044" i="1" s="1"/>
  <c r="C1044" i="1"/>
  <c r="D1043" i="1"/>
  <c r="G1043" i="1" s="1"/>
  <c r="C1043" i="1"/>
  <c r="D1042" i="1"/>
  <c r="G1042" i="1" s="1"/>
  <c r="C1042" i="1"/>
  <c r="D1041" i="1"/>
  <c r="G1041" i="1" s="1"/>
  <c r="C1041" i="1"/>
  <c r="D1040" i="1"/>
  <c r="G1040" i="1" s="1"/>
  <c r="C1040" i="1"/>
  <c r="D1039" i="1"/>
  <c r="G1039" i="1" s="1"/>
  <c r="C1039" i="1"/>
  <c r="D1038" i="1"/>
  <c r="G1038" i="1" s="1"/>
  <c r="C1038" i="1"/>
  <c r="D1037" i="1"/>
  <c r="G1037" i="1" s="1"/>
  <c r="C1037" i="1"/>
  <c r="D1036" i="1"/>
  <c r="G1036" i="1" s="1"/>
  <c r="C1036" i="1"/>
  <c r="D1035" i="1"/>
  <c r="G1035" i="1" s="1"/>
  <c r="C1035" i="1"/>
  <c r="D1034" i="1"/>
  <c r="G1034" i="1" s="1"/>
  <c r="C1034" i="1"/>
  <c r="D1033" i="1"/>
  <c r="G1033" i="1" s="1"/>
  <c r="C1033" i="1"/>
  <c r="D1032" i="1"/>
  <c r="G1032" i="1" s="1"/>
  <c r="C1032" i="1"/>
  <c r="D1031" i="1"/>
  <c r="G1031" i="1" s="1"/>
  <c r="C1031" i="1"/>
  <c r="D1030" i="1"/>
  <c r="G1030" i="1" s="1"/>
  <c r="C1030" i="1"/>
  <c r="D1029" i="1"/>
  <c r="G1029" i="1" s="1"/>
  <c r="C1029" i="1"/>
  <c r="D1028" i="1"/>
  <c r="G1028" i="1" s="1"/>
  <c r="C1028" i="1"/>
  <c r="D1027" i="1"/>
  <c r="G1027" i="1" s="1"/>
  <c r="C1027" i="1"/>
  <c r="D1026" i="1"/>
  <c r="G1026" i="1" s="1"/>
  <c r="C1026" i="1"/>
  <c r="D1025" i="1"/>
  <c r="G1025" i="1" s="1"/>
  <c r="C1025" i="1"/>
  <c r="D1024" i="1"/>
  <c r="G1024" i="1" s="1"/>
  <c r="C1024" i="1"/>
  <c r="D1023" i="1"/>
  <c r="G1023" i="1" s="1"/>
  <c r="C1023" i="1"/>
  <c r="D1022" i="1"/>
  <c r="G1022" i="1" s="1"/>
  <c r="C1022" i="1"/>
  <c r="D1021" i="1"/>
  <c r="G1021" i="1" s="1"/>
  <c r="C1021" i="1"/>
  <c r="D1020" i="1"/>
  <c r="G1020" i="1" s="1"/>
  <c r="C1020" i="1"/>
  <c r="D1019" i="1"/>
  <c r="G1019" i="1" s="1"/>
  <c r="C1019" i="1"/>
  <c r="D1018" i="1"/>
  <c r="G1018" i="1" s="1"/>
  <c r="C1018" i="1"/>
  <c r="D1017" i="1"/>
  <c r="D1016" i="1"/>
  <c r="G1016" i="1" s="1"/>
  <c r="C1016" i="1"/>
  <c r="D1015" i="1"/>
  <c r="G1015" i="1" s="1"/>
  <c r="C1015" i="1"/>
  <c r="D1014" i="1"/>
  <c r="G1014" i="1" s="1"/>
  <c r="C1014" i="1"/>
  <c r="D1013" i="1"/>
  <c r="G1013" i="1" s="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H979" i="1" s="1"/>
  <c r="C979" i="1"/>
  <c r="D978" i="1"/>
  <c r="H978" i="1" s="1"/>
  <c r="C978" i="1"/>
  <c r="D977" i="1"/>
  <c r="H977" i="1" s="1"/>
  <c r="C977" i="1"/>
  <c r="G976" i="1"/>
  <c r="D976" i="1"/>
  <c r="H976" i="1" s="1"/>
  <c r="C976" i="1"/>
  <c r="D975" i="1"/>
  <c r="H975" i="1" s="1"/>
  <c r="C975" i="1"/>
  <c r="D974" i="1"/>
  <c r="H974" i="1" s="1"/>
  <c r="C974" i="1"/>
  <c r="D973" i="1"/>
  <c r="H973" i="1" s="1"/>
  <c r="C973" i="1"/>
  <c r="G972" i="1"/>
  <c r="D972" i="1"/>
  <c r="H972" i="1" s="1"/>
  <c r="C972" i="1"/>
  <c r="D971" i="1"/>
  <c r="H971" i="1" s="1"/>
  <c r="C971" i="1"/>
  <c r="D970" i="1"/>
  <c r="H970" i="1" s="1"/>
  <c r="C970" i="1"/>
  <c r="D969" i="1"/>
  <c r="H969" i="1" s="1"/>
  <c r="C969" i="1"/>
  <c r="G968" i="1"/>
  <c r="D968" i="1"/>
  <c r="H968" i="1" s="1"/>
  <c r="C968" i="1"/>
  <c r="D967" i="1"/>
  <c r="H967" i="1" s="1"/>
  <c r="C967" i="1"/>
  <c r="D966" i="1"/>
  <c r="H966" i="1" s="1"/>
  <c r="C966" i="1"/>
  <c r="D965" i="1"/>
  <c r="H965" i="1" s="1"/>
  <c r="C965" i="1"/>
  <c r="G964" i="1"/>
  <c r="D964" i="1"/>
  <c r="H964" i="1" s="1"/>
  <c r="C964" i="1"/>
  <c r="D963" i="1"/>
  <c r="H963" i="1" s="1"/>
  <c r="C963" i="1"/>
  <c r="D962" i="1"/>
  <c r="H962" i="1" s="1"/>
  <c r="C962" i="1"/>
  <c r="D961" i="1"/>
  <c r="H961" i="1" s="1"/>
  <c r="C961" i="1"/>
  <c r="G960" i="1"/>
  <c r="D960" i="1"/>
  <c r="H960" i="1" s="1"/>
  <c r="C960" i="1"/>
  <c r="D959" i="1"/>
  <c r="H959" i="1" s="1"/>
  <c r="C959" i="1"/>
  <c r="D958" i="1"/>
  <c r="H958" i="1" s="1"/>
  <c r="C958" i="1"/>
  <c r="D957" i="1"/>
  <c r="H957" i="1" s="1"/>
  <c r="C957" i="1"/>
  <c r="G956" i="1"/>
  <c r="D956" i="1"/>
  <c r="H956" i="1" s="1"/>
  <c r="C956" i="1"/>
  <c r="D955" i="1"/>
  <c r="H955" i="1" s="1"/>
  <c r="C955" i="1"/>
  <c r="D954" i="1"/>
  <c r="H954" i="1" s="1"/>
  <c r="C954" i="1"/>
  <c r="D953" i="1"/>
  <c r="H953" i="1" s="1"/>
  <c r="C953" i="1"/>
  <c r="G952" i="1"/>
  <c r="D952" i="1"/>
  <c r="H952" i="1" s="1"/>
  <c r="C952" i="1"/>
  <c r="D951" i="1"/>
  <c r="H951" i="1" s="1"/>
  <c r="C951" i="1"/>
  <c r="D950" i="1"/>
  <c r="H950" i="1" s="1"/>
  <c r="C950" i="1"/>
  <c r="D949" i="1"/>
  <c r="H949" i="1" s="1"/>
  <c r="C949" i="1"/>
  <c r="G948" i="1"/>
  <c r="D948" i="1"/>
  <c r="H948" i="1" s="1"/>
  <c r="C948" i="1"/>
  <c r="D947" i="1"/>
  <c r="H947" i="1" s="1"/>
  <c r="C947" i="1"/>
  <c r="D946" i="1"/>
  <c r="H946" i="1" s="1"/>
  <c r="C946" i="1"/>
  <c r="D945" i="1"/>
  <c r="H945" i="1" s="1"/>
  <c r="C945" i="1"/>
  <c r="G944" i="1"/>
  <c r="D944" i="1"/>
  <c r="H944" i="1" s="1"/>
  <c r="C944" i="1"/>
  <c r="D943" i="1"/>
  <c r="H943" i="1" s="1"/>
  <c r="C943" i="1"/>
  <c r="D942" i="1"/>
  <c r="H942" i="1" s="1"/>
  <c r="C942" i="1"/>
  <c r="D941" i="1"/>
  <c r="H941" i="1" s="1"/>
  <c r="C941" i="1"/>
  <c r="G940" i="1"/>
  <c r="D940" i="1"/>
  <c r="H940" i="1" s="1"/>
  <c r="C940" i="1"/>
  <c r="D939" i="1"/>
  <c r="H939" i="1" s="1"/>
  <c r="C939" i="1"/>
  <c r="D938" i="1"/>
  <c r="H938" i="1" s="1"/>
  <c r="C938" i="1"/>
  <c r="D937" i="1"/>
  <c r="H937" i="1" s="1"/>
  <c r="C937" i="1"/>
  <c r="G936" i="1"/>
  <c r="D936" i="1"/>
  <c r="H936" i="1" s="1"/>
  <c r="C936" i="1"/>
  <c r="D935" i="1"/>
  <c r="H935" i="1" s="1"/>
  <c r="C935" i="1"/>
  <c r="D934" i="1"/>
  <c r="H934" i="1" s="1"/>
  <c r="C934" i="1"/>
  <c r="D933" i="1"/>
  <c r="H933" i="1" s="1"/>
  <c r="C933" i="1"/>
  <c r="D932" i="1"/>
  <c r="H932" i="1" s="1"/>
  <c r="C932" i="1"/>
  <c r="D931" i="1"/>
  <c r="H931" i="1" s="1"/>
  <c r="C931" i="1"/>
  <c r="D930" i="1"/>
  <c r="H930" i="1" s="1"/>
  <c r="C930" i="1"/>
  <c r="D929" i="1"/>
  <c r="H929" i="1" s="1"/>
  <c r="C929" i="1"/>
  <c r="D928" i="1"/>
  <c r="H928" i="1" s="1"/>
  <c r="C928" i="1"/>
  <c r="D927" i="1"/>
  <c r="H927" i="1" s="1"/>
  <c r="C927" i="1"/>
  <c r="D926" i="1"/>
  <c r="H926" i="1" s="1"/>
  <c r="C926" i="1"/>
  <c r="D925" i="1"/>
  <c r="H925" i="1" s="1"/>
  <c r="C925" i="1"/>
  <c r="D924" i="1"/>
  <c r="H924" i="1" s="1"/>
  <c r="C924" i="1"/>
  <c r="D923" i="1"/>
  <c r="H923" i="1" s="1"/>
  <c r="C923" i="1"/>
  <c r="D922" i="1"/>
  <c r="H922" i="1" s="1"/>
  <c r="C922" i="1"/>
  <c r="D921" i="1"/>
  <c r="H921" i="1" s="1"/>
  <c r="C921" i="1"/>
  <c r="D920" i="1"/>
  <c r="H920" i="1" s="1"/>
  <c r="C920" i="1"/>
  <c r="D919" i="1"/>
  <c r="H919" i="1" s="1"/>
  <c r="C919" i="1"/>
  <c r="D918" i="1"/>
  <c r="H918" i="1" s="1"/>
  <c r="C918" i="1"/>
  <c r="D917" i="1"/>
  <c r="H917" i="1" s="1"/>
  <c r="C917" i="1"/>
  <c r="D916" i="1"/>
  <c r="H916" i="1" s="1"/>
  <c r="C916" i="1"/>
  <c r="D915" i="1"/>
  <c r="H915" i="1" s="1"/>
  <c r="C915" i="1"/>
  <c r="D914" i="1"/>
  <c r="H914" i="1" s="1"/>
  <c r="C914" i="1"/>
  <c r="D913" i="1"/>
  <c r="H913" i="1" s="1"/>
  <c r="C913" i="1"/>
  <c r="D912" i="1"/>
  <c r="H912" i="1" s="1"/>
  <c r="C912" i="1"/>
  <c r="D911" i="1"/>
  <c r="H911" i="1" s="1"/>
  <c r="C911" i="1"/>
  <c r="D910" i="1"/>
  <c r="H910" i="1" s="1"/>
  <c r="C910" i="1"/>
  <c r="D909" i="1"/>
  <c r="H909" i="1" s="1"/>
  <c r="C909" i="1"/>
  <c r="D908" i="1"/>
  <c r="H908" i="1" s="1"/>
  <c r="C908" i="1"/>
  <c r="D907" i="1"/>
  <c r="H907" i="1" s="1"/>
  <c r="C907" i="1"/>
  <c r="D906" i="1"/>
  <c r="H906" i="1" s="1"/>
  <c r="C906" i="1"/>
  <c r="D905" i="1"/>
  <c r="H905" i="1" s="1"/>
  <c r="C905" i="1"/>
  <c r="D904" i="1"/>
  <c r="H904" i="1" s="1"/>
  <c r="C904" i="1"/>
  <c r="D903" i="1"/>
  <c r="H903" i="1" s="1"/>
  <c r="C903" i="1"/>
  <c r="D902" i="1"/>
  <c r="H902" i="1" s="1"/>
  <c r="C902" i="1"/>
  <c r="D901" i="1"/>
  <c r="H901" i="1" s="1"/>
  <c r="C901" i="1"/>
  <c r="D900" i="1"/>
  <c r="H900" i="1" s="1"/>
  <c r="C900" i="1"/>
  <c r="D899" i="1"/>
  <c r="H899" i="1" s="1"/>
  <c r="C899" i="1"/>
  <c r="D898" i="1"/>
  <c r="H898" i="1" s="1"/>
  <c r="C898" i="1"/>
  <c r="D897" i="1"/>
  <c r="H897" i="1" s="1"/>
  <c r="C897" i="1"/>
  <c r="D896" i="1"/>
  <c r="H896" i="1" s="1"/>
  <c r="C896" i="1"/>
  <c r="D895" i="1"/>
  <c r="H895" i="1" s="1"/>
  <c r="C895" i="1"/>
  <c r="D894" i="1"/>
  <c r="H894" i="1" s="1"/>
  <c r="C894" i="1"/>
  <c r="D893" i="1"/>
  <c r="H893" i="1" s="1"/>
  <c r="C893" i="1"/>
  <c r="D892" i="1"/>
  <c r="H892" i="1" s="1"/>
  <c r="C892" i="1"/>
  <c r="D891" i="1"/>
  <c r="H891" i="1" s="1"/>
  <c r="C891" i="1"/>
  <c r="D890" i="1"/>
  <c r="H890" i="1" s="1"/>
  <c r="C890" i="1"/>
  <c r="D889" i="1"/>
  <c r="H889" i="1" s="1"/>
  <c r="C889" i="1"/>
  <c r="D888" i="1"/>
  <c r="H888" i="1" s="1"/>
  <c r="C888" i="1"/>
  <c r="D887" i="1"/>
  <c r="H887" i="1" s="1"/>
  <c r="C887" i="1"/>
  <c r="D886" i="1"/>
  <c r="H886" i="1" s="1"/>
  <c r="C886" i="1"/>
  <c r="D885" i="1"/>
  <c r="H885" i="1" s="1"/>
  <c r="C885" i="1"/>
  <c r="D884" i="1"/>
  <c r="H884" i="1" s="1"/>
  <c r="C884" i="1"/>
  <c r="D883" i="1"/>
  <c r="H883" i="1" s="1"/>
  <c r="C883" i="1"/>
  <c r="D882" i="1"/>
  <c r="H882" i="1" s="1"/>
  <c r="C882" i="1"/>
  <c r="D881" i="1"/>
  <c r="H881" i="1" s="1"/>
  <c r="C881" i="1"/>
  <c r="D880" i="1"/>
  <c r="H880" i="1" s="1"/>
  <c r="C880" i="1"/>
  <c r="D879" i="1"/>
  <c r="H879" i="1" s="1"/>
  <c r="C879" i="1"/>
  <c r="D878" i="1"/>
  <c r="H878" i="1" s="1"/>
  <c r="C878" i="1"/>
  <c r="D877" i="1"/>
  <c r="H877" i="1" s="1"/>
  <c r="C877" i="1"/>
  <c r="D876" i="1"/>
  <c r="H876" i="1" s="1"/>
  <c r="C876" i="1"/>
  <c r="D875" i="1"/>
  <c r="H875" i="1" s="1"/>
  <c r="C875" i="1"/>
  <c r="D874" i="1"/>
  <c r="H874" i="1" s="1"/>
  <c r="C874" i="1"/>
  <c r="D873" i="1"/>
  <c r="H873" i="1" s="1"/>
  <c r="C873" i="1"/>
  <c r="D872" i="1"/>
  <c r="H872" i="1" s="1"/>
  <c r="C872" i="1"/>
  <c r="D871" i="1"/>
  <c r="H871" i="1" s="1"/>
  <c r="C871" i="1"/>
  <c r="D870" i="1"/>
  <c r="H870" i="1" s="1"/>
  <c r="C870" i="1"/>
  <c r="D869" i="1"/>
  <c r="H869" i="1" s="1"/>
  <c r="C869" i="1"/>
  <c r="D868" i="1"/>
  <c r="H868" i="1" s="1"/>
  <c r="C868" i="1"/>
  <c r="D867" i="1"/>
  <c r="H867" i="1" s="1"/>
  <c r="C867" i="1"/>
  <c r="D866" i="1"/>
  <c r="H866" i="1" s="1"/>
  <c r="C866" i="1"/>
  <c r="D865" i="1"/>
  <c r="H865" i="1" s="1"/>
  <c r="C865" i="1"/>
  <c r="D864" i="1"/>
  <c r="H864" i="1" s="1"/>
  <c r="C864" i="1"/>
  <c r="D863" i="1"/>
  <c r="H863" i="1" s="1"/>
  <c r="C863" i="1"/>
  <c r="D862" i="1"/>
  <c r="H862" i="1" s="1"/>
  <c r="C862" i="1"/>
  <c r="D861" i="1"/>
  <c r="H861" i="1" s="1"/>
  <c r="C861" i="1"/>
  <c r="D860" i="1"/>
  <c r="H860" i="1" s="1"/>
  <c r="C860" i="1"/>
  <c r="D859" i="1"/>
  <c r="H859" i="1" s="1"/>
  <c r="C859" i="1"/>
  <c r="D858" i="1"/>
  <c r="H858" i="1" s="1"/>
  <c r="C858" i="1"/>
  <c r="D857" i="1"/>
  <c r="H857" i="1" s="1"/>
  <c r="C857" i="1"/>
  <c r="D856" i="1"/>
  <c r="H856" i="1" s="1"/>
  <c r="C856" i="1"/>
  <c r="D855" i="1"/>
  <c r="H855" i="1" s="1"/>
  <c r="C855" i="1"/>
  <c r="D854" i="1"/>
  <c r="H854" i="1" s="1"/>
  <c r="C854" i="1"/>
  <c r="D853" i="1"/>
  <c r="H853" i="1" s="1"/>
  <c r="C853" i="1"/>
  <c r="D852" i="1"/>
  <c r="H852" i="1" s="1"/>
  <c r="C852" i="1"/>
  <c r="D851" i="1"/>
  <c r="H851" i="1" s="1"/>
  <c r="C851" i="1"/>
  <c r="D850" i="1"/>
  <c r="H850" i="1" s="1"/>
  <c r="C850" i="1"/>
  <c r="D849" i="1"/>
  <c r="H849" i="1" s="1"/>
  <c r="C849" i="1"/>
  <c r="D848" i="1"/>
  <c r="H848" i="1" s="1"/>
  <c r="C848" i="1"/>
  <c r="D847" i="1"/>
  <c r="H847" i="1" s="1"/>
  <c r="C847" i="1"/>
  <c r="D846" i="1"/>
  <c r="H846" i="1" s="1"/>
  <c r="C846" i="1"/>
  <c r="D845" i="1"/>
  <c r="H845" i="1" s="1"/>
  <c r="C845" i="1"/>
  <c r="D844" i="1"/>
  <c r="H844" i="1" s="1"/>
  <c r="C844" i="1"/>
  <c r="D843" i="1"/>
  <c r="H843" i="1" s="1"/>
  <c r="C843" i="1"/>
  <c r="D842" i="1"/>
  <c r="H842" i="1" s="1"/>
  <c r="C842" i="1"/>
  <c r="D841" i="1"/>
  <c r="H841" i="1" s="1"/>
  <c r="C841" i="1"/>
  <c r="D840" i="1"/>
  <c r="H840" i="1" s="1"/>
  <c r="C840" i="1"/>
  <c r="D839" i="1"/>
  <c r="H839" i="1" s="1"/>
  <c r="C839" i="1"/>
  <c r="D838" i="1"/>
  <c r="H838" i="1" s="1"/>
  <c r="C838" i="1"/>
  <c r="D837" i="1"/>
  <c r="H837" i="1" s="1"/>
  <c r="C837" i="1"/>
  <c r="D836" i="1"/>
  <c r="H836" i="1" s="1"/>
  <c r="C836" i="1"/>
  <c r="D835" i="1"/>
  <c r="H835" i="1" s="1"/>
  <c r="C835" i="1"/>
  <c r="D834" i="1"/>
  <c r="H834" i="1" s="1"/>
  <c r="C834" i="1"/>
  <c r="D833" i="1"/>
  <c r="H833" i="1" s="1"/>
  <c r="C833" i="1"/>
  <c r="D832" i="1"/>
  <c r="H832" i="1" s="1"/>
  <c r="C832" i="1"/>
  <c r="D831" i="1"/>
  <c r="H831" i="1" s="1"/>
  <c r="C831" i="1"/>
  <c r="D830" i="1"/>
  <c r="H830" i="1" s="1"/>
  <c r="C830" i="1"/>
  <c r="D829" i="1"/>
  <c r="H829" i="1" s="1"/>
  <c r="C829" i="1"/>
  <c r="D828" i="1"/>
  <c r="H828" i="1" s="1"/>
  <c r="C828" i="1"/>
  <c r="D827" i="1"/>
  <c r="H827" i="1" s="1"/>
  <c r="C827" i="1"/>
  <c r="D826" i="1"/>
  <c r="H826" i="1" s="1"/>
  <c r="C826" i="1"/>
  <c r="D825" i="1"/>
  <c r="H825" i="1" s="1"/>
  <c r="C825" i="1"/>
  <c r="D824" i="1"/>
  <c r="H824" i="1" s="1"/>
  <c r="C824" i="1"/>
  <c r="D823" i="1"/>
  <c r="H823" i="1" s="1"/>
  <c r="C823" i="1"/>
  <c r="D822" i="1"/>
  <c r="H822" i="1" s="1"/>
  <c r="C822" i="1"/>
  <c r="D821" i="1"/>
  <c r="H821" i="1" s="1"/>
  <c r="C821" i="1"/>
  <c r="D820" i="1"/>
  <c r="H820" i="1" s="1"/>
  <c r="C820" i="1"/>
  <c r="D819" i="1"/>
  <c r="H819" i="1" s="1"/>
  <c r="C819" i="1"/>
  <c r="D818" i="1"/>
  <c r="H818" i="1" s="1"/>
  <c r="C818" i="1"/>
  <c r="D817" i="1"/>
  <c r="H817" i="1" s="1"/>
  <c r="C817" i="1"/>
  <c r="D816" i="1"/>
  <c r="H816" i="1" s="1"/>
  <c r="C816" i="1"/>
  <c r="D815" i="1"/>
  <c r="H815" i="1" s="1"/>
  <c r="C815" i="1"/>
  <c r="D814" i="1"/>
  <c r="H814" i="1" s="1"/>
  <c r="C814" i="1"/>
  <c r="D813" i="1"/>
  <c r="H813" i="1" s="1"/>
  <c r="C813" i="1"/>
  <c r="D812" i="1"/>
  <c r="H812" i="1" s="1"/>
  <c r="C812" i="1"/>
  <c r="D811" i="1"/>
  <c r="H811" i="1" s="1"/>
  <c r="C811" i="1"/>
  <c r="D810" i="1"/>
  <c r="H810" i="1" s="1"/>
  <c r="C810" i="1"/>
  <c r="D809" i="1"/>
  <c r="H809" i="1" s="1"/>
  <c r="C809" i="1"/>
  <c r="D808" i="1"/>
  <c r="H808" i="1" s="1"/>
  <c r="C808" i="1"/>
  <c r="D807" i="1"/>
  <c r="H807" i="1" s="1"/>
  <c r="C807" i="1"/>
  <c r="D806" i="1"/>
  <c r="H806" i="1" s="1"/>
  <c r="C806" i="1"/>
  <c r="D805" i="1"/>
  <c r="H805" i="1" s="1"/>
  <c r="C805" i="1"/>
  <c r="D804" i="1"/>
  <c r="H804" i="1" s="1"/>
  <c r="C804" i="1"/>
  <c r="D803" i="1"/>
  <c r="H803" i="1" s="1"/>
  <c r="C803" i="1"/>
  <c r="D802" i="1"/>
  <c r="H802" i="1" s="1"/>
  <c r="C802" i="1"/>
  <c r="D801" i="1"/>
  <c r="H801" i="1" s="1"/>
  <c r="C801" i="1"/>
  <c r="D800" i="1"/>
  <c r="H800" i="1" s="1"/>
  <c r="C800" i="1"/>
  <c r="D799" i="1"/>
  <c r="H799" i="1" s="1"/>
  <c r="C799" i="1"/>
  <c r="D798" i="1"/>
  <c r="H798" i="1" s="1"/>
  <c r="C798" i="1"/>
  <c r="D797" i="1"/>
  <c r="H797" i="1" s="1"/>
  <c r="C797" i="1"/>
  <c r="D796" i="1"/>
  <c r="H796" i="1" s="1"/>
  <c r="C796" i="1"/>
  <c r="D795" i="1"/>
  <c r="H795" i="1" s="1"/>
  <c r="C795" i="1"/>
  <c r="D794" i="1"/>
  <c r="H794" i="1" s="1"/>
  <c r="C794" i="1"/>
  <c r="D793" i="1"/>
  <c r="H793" i="1" s="1"/>
  <c r="C793" i="1"/>
  <c r="D792" i="1"/>
  <c r="H792" i="1" s="1"/>
  <c r="C792" i="1"/>
  <c r="D791" i="1"/>
  <c r="H791" i="1" s="1"/>
  <c r="C791" i="1"/>
  <c r="D790" i="1"/>
  <c r="H790" i="1" s="1"/>
  <c r="C790" i="1"/>
  <c r="D789" i="1"/>
  <c r="H789" i="1" s="1"/>
  <c r="C789" i="1"/>
  <c r="D788" i="1"/>
  <c r="H788" i="1" s="1"/>
  <c r="C788" i="1"/>
  <c r="D787" i="1"/>
  <c r="H787" i="1" s="1"/>
  <c r="C787" i="1"/>
  <c r="D786" i="1"/>
  <c r="H786" i="1" s="1"/>
  <c r="C786" i="1"/>
  <c r="D785" i="1"/>
  <c r="H785" i="1" s="1"/>
  <c r="C785" i="1"/>
  <c r="D784" i="1"/>
  <c r="H784" i="1" s="1"/>
  <c r="C784" i="1"/>
  <c r="D783" i="1"/>
  <c r="H783" i="1" s="1"/>
  <c r="C783" i="1"/>
  <c r="D782" i="1"/>
  <c r="H782" i="1" s="1"/>
  <c r="C782" i="1"/>
  <c r="D781" i="1"/>
  <c r="H781" i="1" s="1"/>
  <c r="C781" i="1"/>
  <c r="D780" i="1"/>
  <c r="H780" i="1" s="1"/>
  <c r="C780" i="1"/>
  <c r="D779" i="1"/>
  <c r="H779" i="1" s="1"/>
  <c r="C779" i="1"/>
  <c r="D778" i="1"/>
  <c r="H778" i="1" s="1"/>
  <c r="C778" i="1"/>
  <c r="D777" i="1"/>
  <c r="H777" i="1" s="1"/>
  <c r="C777" i="1"/>
  <c r="D776" i="1"/>
  <c r="H776" i="1" s="1"/>
  <c r="C776" i="1"/>
  <c r="D775" i="1"/>
  <c r="H775" i="1" s="1"/>
  <c r="C775" i="1"/>
  <c r="D774" i="1"/>
  <c r="H774" i="1" s="1"/>
  <c r="C774" i="1"/>
  <c r="D773" i="1"/>
  <c r="H773" i="1" s="1"/>
  <c r="C773" i="1"/>
  <c r="D772" i="1"/>
  <c r="H772" i="1" s="1"/>
  <c r="C772" i="1"/>
  <c r="D771" i="1"/>
  <c r="H771" i="1" s="1"/>
  <c r="C771" i="1"/>
  <c r="D770" i="1"/>
  <c r="H770" i="1" s="1"/>
  <c r="C770" i="1"/>
  <c r="D769" i="1"/>
  <c r="H769" i="1" s="1"/>
  <c r="C769" i="1"/>
  <c r="D768" i="1"/>
  <c r="H768" i="1" s="1"/>
  <c r="C768" i="1"/>
  <c r="D767" i="1"/>
  <c r="H767" i="1" s="1"/>
  <c r="C767" i="1"/>
  <c r="D766" i="1"/>
  <c r="H766" i="1" s="1"/>
  <c r="C766" i="1"/>
  <c r="D765" i="1"/>
  <c r="H765" i="1" s="1"/>
  <c r="C765" i="1"/>
  <c r="D764" i="1"/>
  <c r="H764" i="1" s="1"/>
  <c r="C764" i="1"/>
  <c r="D763" i="1"/>
  <c r="H763" i="1" s="1"/>
  <c r="C763" i="1"/>
  <c r="D762" i="1"/>
  <c r="H762" i="1" s="1"/>
  <c r="C762" i="1"/>
  <c r="D761" i="1"/>
  <c r="H761" i="1" s="1"/>
  <c r="C761" i="1"/>
  <c r="D760" i="1"/>
  <c r="H760" i="1" s="1"/>
  <c r="C760" i="1"/>
  <c r="D759" i="1"/>
  <c r="H759" i="1" s="1"/>
  <c r="C759" i="1"/>
  <c r="D758" i="1"/>
  <c r="H758" i="1" s="1"/>
  <c r="C758" i="1"/>
  <c r="D757" i="1"/>
  <c r="H757" i="1" s="1"/>
  <c r="C757" i="1"/>
  <c r="D756" i="1"/>
  <c r="H756" i="1" s="1"/>
  <c r="C756" i="1"/>
  <c r="D755" i="1"/>
  <c r="H755" i="1" s="1"/>
  <c r="C755" i="1"/>
  <c r="D754" i="1"/>
  <c r="H754" i="1" s="1"/>
  <c r="C754" i="1"/>
  <c r="D753" i="1"/>
  <c r="H753" i="1" s="1"/>
  <c r="C753" i="1"/>
  <c r="D752" i="1"/>
  <c r="H752" i="1" s="1"/>
  <c r="C752" i="1"/>
  <c r="D751" i="1"/>
  <c r="H751" i="1" s="1"/>
  <c r="C751" i="1"/>
  <c r="D750" i="1"/>
  <c r="H750" i="1" s="1"/>
  <c r="C750" i="1"/>
  <c r="D749" i="1"/>
  <c r="H749" i="1" s="1"/>
  <c r="C749" i="1"/>
  <c r="D748" i="1"/>
  <c r="H748" i="1" s="1"/>
  <c r="C748" i="1"/>
  <c r="D747" i="1"/>
  <c r="H747" i="1" s="1"/>
  <c r="C747" i="1"/>
  <c r="D746" i="1"/>
  <c r="H746" i="1" s="1"/>
  <c r="C746" i="1"/>
  <c r="D745" i="1"/>
  <c r="H745" i="1" s="1"/>
  <c r="C745" i="1"/>
  <c r="D744" i="1"/>
  <c r="H744" i="1" s="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D731" i="1"/>
  <c r="H731" i="1" s="1"/>
  <c r="C731" i="1"/>
  <c r="H730" i="1"/>
  <c r="G730" i="1"/>
  <c r="D730" i="1"/>
  <c r="C730" i="1"/>
  <c r="H729" i="1"/>
  <c r="G729" i="1"/>
  <c r="D729" i="1"/>
  <c r="C729" i="1"/>
  <c r="D728" i="1"/>
  <c r="H728" i="1" s="1"/>
  <c r="C728" i="1"/>
  <c r="H727" i="1"/>
  <c r="D727" i="1"/>
  <c r="G727" i="1" s="1"/>
  <c r="C727" i="1"/>
  <c r="H726" i="1"/>
  <c r="G726" i="1"/>
  <c r="D726" i="1"/>
  <c r="C726" i="1"/>
  <c r="H725" i="1"/>
  <c r="G725" i="1"/>
  <c r="D725" i="1"/>
  <c r="C725" i="1"/>
  <c r="H724" i="1"/>
  <c r="G724" i="1"/>
  <c r="D724" i="1"/>
  <c r="C724" i="1"/>
  <c r="H723" i="1"/>
  <c r="D723" i="1"/>
  <c r="C723" i="1"/>
  <c r="G723" i="1" s="1"/>
  <c r="H722" i="1"/>
  <c r="D722" i="1"/>
  <c r="C722" i="1"/>
  <c r="G722" i="1" s="1"/>
  <c r="H721" i="1"/>
  <c r="D721" i="1"/>
  <c r="C721" i="1"/>
  <c r="G721" i="1" s="1"/>
  <c r="H720" i="1"/>
  <c r="D720" i="1"/>
  <c r="C720" i="1"/>
  <c r="G720" i="1" s="1"/>
  <c r="H719" i="1"/>
  <c r="D719" i="1"/>
  <c r="C719" i="1"/>
  <c r="G719" i="1" s="1"/>
  <c r="H718" i="1"/>
  <c r="D718" i="1"/>
  <c r="C718" i="1"/>
  <c r="G718" i="1" s="1"/>
  <c r="H717" i="1"/>
  <c r="D717" i="1"/>
  <c r="C717" i="1"/>
  <c r="G717" i="1" s="1"/>
  <c r="H716" i="1"/>
  <c r="D716" i="1"/>
  <c r="C716" i="1"/>
  <c r="G716" i="1" s="1"/>
  <c r="H715" i="1"/>
  <c r="D715" i="1"/>
  <c r="C715" i="1"/>
  <c r="G715" i="1" s="1"/>
  <c r="H714" i="1"/>
  <c r="D714" i="1"/>
  <c r="C714" i="1"/>
  <c r="G714" i="1" s="1"/>
  <c r="H713" i="1"/>
  <c r="D713" i="1"/>
  <c r="C713" i="1"/>
  <c r="G713" i="1" s="1"/>
  <c r="H712" i="1"/>
  <c r="D712" i="1"/>
  <c r="C712" i="1"/>
  <c r="G712" i="1" s="1"/>
  <c r="H711" i="1"/>
  <c r="D711" i="1"/>
  <c r="C711" i="1"/>
  <c r="G711" i="1" s="1"/>
  <c r="H710" i="1"/>
  <c r="D710" i="1"/>
  <c r="C710" i="1"/>
  <c r="G710" i="1" s="1"/>
  <c r="H709" i="1"/>
  <c r="D709" i="1"/>
  <c r="C709" i="1"/>
  <c r="G709" i="1" s="1"/>
  <c r="H708" i="1"/>
  <c r="D708" i="1"/>
  <c r="C708" i="1"/>
  <c r="G708" i="1" s="1"/>
  <c r="H707" i="1"/>
  <c r="D707" i="1"/>
  <c r="C707" i="1"/>
  <c r="G707" i="1" s="1"/>
  <c r="H706" i="1"/>
  <c r="D706" i="1"/>
  <c r="C706" i="1"/>
  <c r="G706" i="1" s="1"/>
  <c r="H705" i="1"/>
  <c r="D705" i="1"/>
  <c r="C705" i="1"/>
  <c r="G705" i="1" s="1"/>
  <c r="H704" i="1"/>
  <c r="D704" i="1"/>
  <c r="C704" i="1"/>
  <c r="G704" i="1" s="1"/>
  <c r="H703" i="1"/>
  <c r="D703" i="1"/>
  <c r="C703" i="1"/>
  <c r="G703" i="1" s="1"/>
  <c r="H702" i="1"/>
  <c r="D702" i="1"/>
  <c r="C702" i="1"/>
  <c r="G702" i="1" s="1"/>
  <c r="H701" i="1"/>
  <c r="D701" i="1"/>
  <c r="C701" i="1"/>
  <c r="G701" i="1" s="1"/>
  <c r="H700" i="1"/>
  <c r="D700" i="1"/>
  <c r="C700" i="1"/>
  <c r="G700" i="1" s="1"/>
  <c r="H699" i="1"/>
  <c r="D699" i="1"/>
  <c r="C699" i="1"/>
  <c r="G699" i="1" s="1"/>
  <c r="H698" i="1"/>
  <c r="D698" i="1"/>
  <c r="C698" i="1"/>
  <c r="G698" i="1" s="1"/>
  <c r="H697" i="1"/>
  <c r="D697" i="1"/>
  <c r="C697" i="1"/>
  <c r="G697" i="1" s="1"/>
  <c r="D696" i="1"/>
  <c r="H696" i="1" s="1"/>
  <c r="C696" i="1"/>
  <c r="H695" i="1"/>
  <c r="D695" i="1"/>
  <c r="C695" i="1"/>
  <c r="G695" i="1" s="1"/>
  <c r="H694" i="1"/>
  <c r="D694" i="1"/>
  <c r="C694" i="1"/>
  <c r="G694" i="1" s="1"/>
  <c r="H693" i="1"/>
  <c r="D693" i="1"/>
  <c r="C693" i="1"/>
  <c r="G693" i="1" s="1"/>
  <c r="H692" i="1"/>
  <c r="D692" i="1"/>
  <c r="C692" i="1"/>
  <c r="G692" i="1" s="1"/>
  <c r="H691" i="1"/>
  <c r="D691" i="1"/>
  <c r="C691" i="1"/>
  <c r="G691" i="1" s="1"/>
  <c r="H690" i="1"/>
  <c r="D690" i="1"/>
  <c r="C690" i="1"/>
  <c r="G690" i="1" s="1"/>
  <c r="H689" i="1"/>
  <c r="D689" i="1"/>
  <c r="C689" i="1"/>
  <c r="G689" i="1" s="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G670" i="1"/>
  <c r="D670" i="1"/>
  <c r="H670" i="1" s="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D657" i="1"/>
  <c r="G657" i="1" s="1"/>
  <c r="C657" i="1"/>
  <c r="H656" i="1"/>
  <c r="G656" i="1"/>
  <c r="D656" i="1"/>
  <c r="C656" i="1"/>
  <c r="H655" i="1"/>
  <c r="G655" i="1"/>
  <c r="D655" i="1"/>
  <c r="C655" i="1"/>
  <c r="G654" i="1"/>
  <c r="D654" i="1"/>
  <c r="H654" i="1" s="1"/>
  <c r="C654" i="1"/>
  <c r="H653" i="1"/>
  <c r="G653" i="1"/>
  <c r="D653" i="1"/>
  <c r="C653" i="1"/>
  <c r="H652" i="1"/>
  <c r="G652" i="1"/>
  <c r="D652" i="1"/>
  <c r="C652" i="1"/>
  <c r="H651" i="1"/>
  <c r="G651" i="1"/>
  <c r="D651" i="1"/>
  <c r="C651" i="1"/>
  <c r="H650" i="1"/>
  <c r="G650" i="1"/>
  <c r="D650" i="1"/>
  <c r="C650" i="1"/>
  <c r="D649" i="1"/>
  <c r="H649" i="1" s="1"/>
  <c r="C649" i="1"/>
  <c r="G648" i="1"/>
  <c r="D648" i="1"/>
  <c r="H648" i="1" s="1"/>
  <c r="C648" i="1"/>
  <c r="G647" i="1"/>
  <c r="D647" i="1"/>
  <c r="H647" i="1" s="1"/>
  <c r="C647" i="1"/>
  <c r="D646" i="1"/>
  <c r="H646" i="1" s="1"/>
  <c r="C646" i="1"/>
  <c r="H645" i="1"/>
  <c r="G645" i="1"/>
  <c r="D645" i="1"/>
  <c r="C645" i="1"/>
  <c r="C642" i="1"/>
  <c r="C641" i="1"/>
  <c r="H636" i="1"/>
  <c r="G636" i="1"/>
  <c r="D636" i="1"/>
  <c r="C636" i="1"/>
  <c r="D635" i="1"/>
  <c r="G635" i="1" s="1"/>
  <c r="C635" i="1"/>
  <c r="D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4" i="1"/>
  <c r="D423" i="1"/>
  <c r="H423" i="1" s="1"/>
  <c r="C423" i="1"/>
  <c r="H422" i="1"/>
  <c r="D422" i="1"/>
  <c r="G422" i="1" s="1"/>
  <c r="C422" i="1"/>
  <c r="C421" i="1"/>
  <c r="D416" i="1"/>
  <c r="H416" i="1" s="1"/>
  <c r="C416" i="1"/>
  <c r="D415" i="1"/>
  <c r="H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G381" i="1"/>
  <c r="D381" i="1"/>
  <c r="H381" i="1" s="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C374" i="1"/>
  <c r="H373" i="1"/>
  <c r="G373" i="1"/>
  <c r="D373" i="1"/>
  <c r="C373" i="1"/>
  <c r="H372" i="1"/>
  <c r="G372" i="1"/>
  <c r="D372" i="1"/>
  <c r="C372" i="1"/>
  <c r="D371" i="1"/>
  <c r="H371" i="1" s="1"/>
  <c r="C371" i="1"/>
  <c r="H370" i="1"/>
  <c r="G370" i="1"/>
  <c r="D370" i="1"/>
  <c r="C370" i="1"/>
  <c r="D369" i="1"/>
  <c r="H369" i="1" s="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G302" i="1"/>
  <c r="D302" i="1"/>
  <c r="H302" i="1" s="1"/>
  <c r="C302" i="1"/>
  <c r="G301" i="1"/>
  <c r="D301" i="1"/>
  <c r="H301" i="1" s="1"/>
  <c r="C301" i="1"/>
  <c r="H300" i="1"/>
  <c r="D300" i="1"/>
  <c r="G300" i="1" s="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D271" i="1"/>
  <c r="G271" i="1" s="1"/>
  <c r="C271" i="1"/>
  <c r="H270" i="1"/>
  <c r="D270" i="1"/>
  <c r="G270" i="1" s="1"/>
  <c r="C270" i="1"/>
  <c r="C269" i="1"/>
  <c r="H268" i="1"/>
  <c r="G268" i="1"/>
  <c r="D268" i="1"/>
  <c r="C268" i="1"/>
  <c r="D267" i="1"/>
  <c r="H267" i="1" s="1"/>
  <c r="C267" i="1"/>
  <c r="H266" i="1"/>
  <c r="G266" i="1"/>
  <c r="D266" i="1"/>
  <c r="C266"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8" i="1" s="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8" i="1" s="1"/>
  <c r="C248" i="1"/>
  <c r="D247" i="1"/>
  <c r="H247" i="1" s="1"/>
  <c r="C247" i="1"/>
  <c r="D246" i="1"/>
  <c r="H246" i="1" s="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D234" i="1"/>
  <c r="H234" i="1" s="1"/>
  <c r="C234" i="1"/>
  <c r="D233" i="1"/>
  <c r="H233" i="1" s="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6" i="1" s="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G215" i="1"/>
  <c r="D215" i="1"/>
  <c r="H215" i="1" s="1"/>
  <c r="C215" i="1"/>
  <c r="H214" i="1"/>
  <c r="G214" i="1"/>
  <c r="D214" i="1"/>
  <c r="C214" i="1"/>
  <c r="H213" i="1"/>
  <c r="D213" i="1"/>
  <c r="G213" i="1" s="1"/>
  <c r="C213" i="1"/>
  <c r="H212" i="1"/>
  <c r="D212" i="1"/>
  <c r="G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D195" i="1"/>
  <c r="H195" i="1" s="1"/>
  <c r="C195" i="1"/>
  <c r="D194" i="1"/>
  <c r="H194" i="1" s="1"/>
  <c r="C194" i="1"/>
  <c r="D193" i="1"/>
  <c r="H193" i="1" s="1"/>
  <c r="C193" i="1"/>
  <c r="D192" i="1"/>
  <c r="H192" i="1" s="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D181" i="1"/>
  <c r="H181" i="1" s="1"/>
  <c r="C181" i="1"/>
  <c r="D180" i="1"/>
  <c r="H180" i="1" s="1"/>
  <c r="C180" i="1"/>
  <c r="D179" i="1"/>
  <c r="H179" i="1" s="1"/>
  <c r="C179" i="1"/>
  <c r="D178" i="1"/>
  <c r="H178" i="1" s="1"/>
  <c r="C178" i="1"/>
  <c r="D177" i="1"/>
  <c r="H177" i="1" s="1"/>
  <c r="C177" i="1"/>
  <c r="D176" i="1"/>
  <c r="H176" i="1" s="1"/>
  <c r="C176" i="1"/>
  <c r="D175" i="1"/>
  <c r="H175" i="1" s="1"/>
  <c r="C175" i="1"/>
  <c r="D174" i="1"/>
  <c r="H174" i="1" s="1"/>
  <c r="C174" i="1"/>
  <c r="D173" i="1"/>
  <c r="H173" i="1" s="1"/>
  <c r="C173" i="1"/>
  <c r="H172" i="1"/>
  <c r="G172" i="1"/>
  <c r="D172" i="1"/>
  <c r="C172" i="1"/>
  <c r="D171" i="1"/>
  <c r="H171" i="1" s="1"/>
  <c r="C171" i="1"/>
  <c r="H170" i="1"/>
  <c r="G170" i="1"/>
  <c r="D170" i="1"/>
  <c r="C170" i="1"/>
  <c r="D169" i="1"/>
  <c r="H169" i="1" s="1"/>
  <c r="C169" i="1"/>
  <c r="H168" i="1"/>
  <c r="G168" i="1"/>
  <c r="D168" i="1"/>
  <c r="C168" i="1"/>
  <c r="D167" i="1"/>
  <c r="H167" i="1" s="1"/>
  <c r="C167" i="1"/>
  <c r="C166" i="1"/>
  <c r="D165" i="1"/>
  <c r="H165" i="1" s="1"/>
  <c r="C165" i="1"/>
  <c r="D164" i="1"/>
  <c r="H164" i="1" s="1"/>
  <c r="C164" i="1"/>
  <c r="G163" i="1"/>
  <c r="D163" i="1"/>
  <c r="H163" i="1" s="1"/>
  <c r="C163" i="1"/>
  <c r="H162" i="1"/>
  <c r="G162" i="1"/>
  <c r="D162" i="1"/>
  <c r="C162" i="1"/>
  <c r="D161" i="1"/>
  <c r="H161" i="1" s="1"/>
  <c r="C161" i="1"/>
  <c r="C160" i="1"/>
  <c r="H159" i="1"/>
  <c r="G159" i="1"/>
  <c r="D159" i="1"/>
  <c r="C159" i="1"/>
  <c r="G158" i="1"/>
  <c r="D158" i="1"/>
  <c r="H158" i="1" s="1"/>
  <c r="C158" i="1"/>
  <c r="H157" i="1"/>
  <c r="G157" i="1"/>
  <c r="D157" i="1"/>
  <c r="C157" i="1"/>
  <c r="C156" i="1"/>
  <c r="H155" i="1"/>
  <c r="G155" i="1"/>
  <c r="D155" i="1"/>
  <c r="C155" i="1"/>
  <c r="H154" i="1"/>
  <c r="G154" i="1"/>
  <c r="D154" i="1"/>
  <c r="C154" i="1"/>
  <c r="H153" i="1"/>
  <c r="G153" i="1"/>
  <c r="D153" i="1"/>
  <c r="C153" i="1"/>
  <c r="H152" i="1"/>
  <c r="G152" i="1"/>
  <c r="D152" i="1"/>
  <c r="C152" i="1"/>
  <c r="G151" i="1"/>
  <c r="D151" i="1"/>
  <c r="H151" i="1" s="1"/>
  <c r="C151" i="1"/>
  <c r="G150"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D124" i="1"/>
  <c r="G124" i="1" s="1"/>
  <c r="C124" i="1"/>
  <c r="H123" i="1"/>
  <c r="G123" i="1"/>
  <c r="D123" i="1"/>
  <c r="C123" i="1"/>
  <c r="H122" i="1"/>
  <c r="G122" i="1"/>
  <c r="D122" i="1"/>
  <c r="C122" i="1"/>
  <c r="C121" i="1"/>
  <c r="H120" i="1"/>
  <c r="G120" i="1"/>
  <c r="D120" i="1"/>
  <c r="C120" i="1"/>
  <c r="H119" i="1"/>
  <c r="G119" i="1"/>
  <c r="D119" i="1"/>
  <c r="C119" i="1"/>
  <c r="D118" i="1"/>
  <c r="H118" i="1" s="1"/>
  <c r="C118" i="1"/>
  <c r="H117" i="1"/>
  <c r="G117" i="1"/>
  <c r="D117" i="1"/>
  <c r="C117" i="1"/>
  <c r="D116" i="1"/>
  <c r="H116" i="1" s="1"/>
  <c r="C116" i="1"/>
  <c r="H115" i="1"/>
  <c r="G115" i="1"/>
  <c r="D115" i="1"/>
  <c r="C115" i="1"/>
  <c r="H114" i="1"/>
  <c r="G114" i="1"/>
  <c r="D114" i="1"/>
  <c r="C114" i="1"/>
  <c r="H113" i="1"/>
  <c r="D113" i="1"/>
  <c r="G113" i="1" s="1"/>
  <c r="C113" i="1"/>
  <c r="H112" i="1"/>
  <c r="G112" i="1"/>
  <c r="D112" i="1"/>
  <c r="C112" i="1"/>
  <c r="D111" i="1"/>
  <c r="H111" i="1" s="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G71" i="1"/>
  <c r="D71" i="1"/>
  <c r="H71" i="1" s="1"/>
  <c r="C71" i="1"/>
  <c r="C70" i="1"/>
  <c r="H69" i="1"/>
  <c r="G69" i="1"/>
  <c r="D69" i="1"/>
  <c r="C69" i="1"/>
  <c r="H68" i="1"/>
  <c r="G68" i="1"/>
  <c r="D68" i="1"/>
  <c r="C68" i="1"/>
  <c r="H67" i="1"/>
  <c r="G67" i="1"/>
  <c r="D67" i="1"/>
  <c r="C67" i="1"/>
  <c r="H66" i="1"/>
  <c r="G66" i="1"/>
  <c r="D66" i="1"/>
  <c r="C66" i="1"/>
  <c r="H65" i="1"/>
  <c r="G65" i="1"/>
  <c r="D65" i="1"/>
  <c r="C65" i="1"/>
  <c r="H64" i="1"/>
  <c r="G64" i="1"/>
  <c r="D64" i="1"/>
  <c r="C64" i="1"/>
  <c r="G63" i="1"/>
  <c r="D63" i="1"/>
  <c r="H63" i="1" s="1"/>
  <c r="C63" i="1"/>
  <c r="H62" i="1"/>
  <c r="G62" i="1"/>
  <c r="D62" i="1"/>
  <c r="C62" i="1"/>
  <c r="H61" i="1"/>
  <c r="G61" i="1"/>
  <c r="D61" i="1"/>
  <c r="C61" i="1"/>
  <c r="G60" i="1"/>
  <c r="D60" i="1"/>
  <c r="H60" i="1" s="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D25" i="1"/>
  <c r="H25" i="1" s="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D11" i="1"/>
  <c r="H11" i="1" s="1"/>
  <c r="C11" i="1"/>
  <c r="H10" i="1"/>
  <c r="G10" i="1"/>
  <c r="D10" i="1"/>
  <c r="C10" i="1"/>
  <c r="G9" i="1"/>
  <c r="D9" i="1"/>
  <c r="H9" i="1" s="1"/>
  <c r="C9" i="1"/>
  <c r="D8" i="1"/>
  <c r="H8" i="1" s="1"/>
  <c r="C8" i="1"/>
  <c r="D7" i="1"/>
  <c r="H7" i="1" s="1"/>
  <c r="C7" i="1"/>
  <c r="D6" i="1"/>
  <c r="H6" i="1" s="1"/>
  <c r="C6" i="1"/>
  <c r="D5" i="1"/>
  <c r="H5" i="1" s="1"/>
  <c r="C5" i="1"/>
  <c r="D4" i="1"/>
  <c r="H4" i="1" s="1"/>
  <c r="C4" i="1"/>
  <c r="C3" i="1"/>
  <c r="F230" i="9" l="1"/>
  <c r="B230" i="9" s="1"/>
  <c r="H657" i="1"/>
  <c r="G1681" i="1"/>
  <c r="D45" i="8"/>
  <c r="G1614" i="1"/>
  <c r="H1614" i="1"/>
  <c r="G1613" i="1"/>
  <c r="G1609" i="1"/>
  <c r="G1602" i="1"/>
  <c r="H1602" i="1"/>
  <c r="G1605" i="1"/>
  <c r="C1604" i="1"/>
  <c r="G1588" i="1"/>
  <c r="H1585" i="1"/>
  <c r="G1586" i="1"/>
  <c r="G731" i="1"/>
  <c r="G728" i="1"/>
  <c r="G696" i="1"/>
  <c r="E32" i="9"/>
  <c r="B32" i="9" s="1"/>
  <c r="E296" i="9"/>
  <c r="B296" i="9" s="1"/>
  <c r="E25" i="9"/>
  <c r="B25" i="9" s="1"/>
  <c r="G646" i="1"/>
  <c r="G649" i="1"/>
  <c r="H635" i="1"/>
  <c r="G416" i="1"/>
  <c r="G423" i="1"/>
  <c r="G415" i="1"/>
  <c r="G414" i="1"/>
  <c r="H374" i="1"/>
  <c r="G374" i="1"/>
  <c r="E373" i="4"/>
  <c r="D368" i="1" s="1"/>
  <c r="G368" i="1" s="1"/>
  <c r="F379" i="4"/>
  <c r="F374" i="4"/>
  <c r="F373" i="4"/>
  <c r="G369" i="1"/>
  <c r="G371" i="1"/>
  <c r="H641" i="1"/>
  <c r="G641" i="1"/>
  <c r="F426" i="4"/>
  <c r="D421" i="1"/>
  <c r="F647" i="4"/>
  <c r="E648" i="4"/>
  <c r="D642" i="1" s="1"/>
  <c r="E83" i="9"/>
  <c r="B83" i="9" s="1"/>
  <c r="G258" i="1"/>
  <c r="G265" i="1"/>
  <c r="G267" i="1"/>
  <c r="F262" i="4"/>
  <c r="E82" i="9"/>
  <c r="B82" i="9" s="1"/>
  <c r="F250" i="4"/>
  <c r="G248" i="1"/>
  <c r="G246" i="1"/>
  <c r="G247" i="1"/>
  <c r="G226" i="1"/>
  <c r="G233" i="1"/>
  <c r="G234" i="1"/>
  <c r="F230" i="4"/>
  <c r="E202" i="4"/>
  <c r="D198" i="1" s="1"/>
  <c r="G195" i="1"/>
  <c r="B244" i="9"/>
  <c r="G194" i="1"/>
  <c r="G193" i="1"/>
  <c r="G192" i="1"/>
  <c r="F242" i="9"/>
  <c r="B242" i="9" s="1"/>
  <c r="G190" i="1"/>
  <c r="G191" i="1"/>
  <c r="E54" i="9"/>
  <c r="B54" i="9" s="1"/>
  <c r="F194" i="4"/>
  <c r="G183" i="1"/>
  <c r="F240" i="9"/>
  <c r="G182" i="1"/>
  <c r="G181" i="1"/>
  <c r="G180" i="1"/>
  <c r="G179" i="1"/>
  <c r="E50" i="9"/>
  <c r="B50" i="9" s="1"/>
  <c r="G178" i="1"/>
  <c r="G177" i="1"/>
  <c r="G176" i="1"/>
  <c r="G174" i="1"/>
  <c r="G175" i="1"/>
  <c r="G173" i="1"/>
  <c r="G171" i="1"/>
  <c r="D166" i="1"/>
  <c r="H166" i="1" s="1"/>
  <c r="G169" i="1"/>
  <c r="G167" i="1"/>
  <c r="E164" i="4"/>
  <c r="D160" i="1" s="1"/>
  <c r="G165" i="1"/>
  <c r="G164" i="1"/>
  <c r="G161" i="1"/>
  <c r="D156" i="1"/>
  <c r="G116" i="1"/>
  <c r="G118" i="1"/>
  <c r="E46" i="9"/>
  <c r="B46" i="9" s="1"/>
  <c r="H102" i="1"/>
  <c r="G102" i="1"/>
  <c r="G108" i="1"/>
  <c r="G111" i="1"/>
  <c r="E42" i="9"/>
  <c r="B42" i="9" s="1"/>
  <c r="H87" i="1"/>
  <c r="G87" i="1"/>
  <c r="F91" i="4"/>
  <c r="E82" i="4"/>
  <c r="D78" i="1" s="1"/>
  <c r="G70" i="1"/>
  <c r="H70" i="1"/>
  <c r="F61" i="4"/>
  <c r="E49" i="4"/>
  <c r="D45" i="1" s="1"/>
  <c r="G25" i="1"/>
  <c r="G27" i="1"/>
  <c r="E28" i="9"/>
  <c r="B28" i="9" s="1"/>
  <c r="G11" i="1"/>
  <c r="G8" i="1"/>
  <c r="G7" i="1"/>
  <c r="G6" i="1"/>
  <c r="G4" i="1"/>
  <c r="G5" i="1"/>
  <c r="E31" i="9"/>
  <c r="B31" i="9" s="1"/>
  <c r="B236" i="9"/>
  <c r="F236" i="9"/>
  <c r="E311" i="9"/>
  <c r="B311" i="9" s="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8" i="1"/>
  <c r="G942" i="1"/>
  <c r="G946" i="1"/>
  <c r="G950" i="1"/>
  <c r="G954" i="1"/>
  <c r="G958" i="1"/>
  <c r="G962" i="1"/>
  <c r="G966" i="1"/>
  <c r="G970" i="1"/>
  <c r="G974" i="1"/>
  <c r="G978" i="1"/>
  <c r="G937" i="1"/>
  <c r="G941" i="1"/>
  <c r="G945" i="1"/>
  <c r="G949" i="1"/>
  <c r="G953" i="1"/>
  <c r="G957" i="1"/>
  <c r="G961" i="1"/>
  <c r="G965" i="1"/>
  <c r="G969" i="1"/>
  <c r="G973" i="1"/>
  <c r="G977" i="1"/>
  <c r="G980" i="1"/>
  <c r="H980" i="1"/>
  <c r="G982" i="1"/>
  <c r="H982" i="1"/>
  <c r="G984" i="1"/>
  <c r="H984" i="1"/>
  <c r="G986" i="1"/>
  <c r="H986" i="1"/>
  <c r="G988" i="1"/>
  <c r="H988" i="1"/>
  <c r="G990" i="1"/>
  <c r="H990" i="1"/>
  <c r="G992" i="1"/>
  <c r="H992" i="1"/>
  <c r="G994" i="1"/>
  <c r="H994" i="1"/>
  <c r="G996" i="1"/>
  <c r="H996" i="1"/>
  <c r="G998" i="1"/>
  <c r="H998" i="1"/>
  <c r="G1000" i="1"/>
  <c r="H1000" i="1"/>
  <c r="G1002" i="1"/>
  <c r="H1002" i="1"/>
  <c r="G1004" i="1"/>
  <c r="H1004" i="1"/>
  <c r="G1006" i="1"/>
  <c r="H1006" i="1"/>
  <c r="G1008" i="1"/>
  <c r="H1008" i="1"/>
  <c r="G1010" i="1"/>
  <c r="H1010" i="1"/>
  <c r="G935" i="1"/>
  <c r="G939" i="1"/>
  <c r="G943" i="1"/>
  <c r="G947" i="1"/>
  <c r="G951" i="1"/>
  <c r="G955" i="1"/>
  <c r="G959" i="1"/>
  <c r="G963" i="1"/>
  <c r="G967" i="1"/>
  <c r="G971" i="1"/>
  <c r="G975" i="1"/>
  <c r="G979" i="1"/>
  <c r="G981" i="1"/>
  <c r="H981" i="1"/>
  <c r="G983" i="1"/>
  <c r="H983" i="1"/>
  <c r="G985" i="1"/>
  <c r="H985" i="1"/>
  <c r="G987" i="1"/>
  <c r="H987" i="1"/>
  <c r="G989" i="1"/>
  <c r="H989" i="1"/>
  <c r="G991" i="1"/>
  <c r="H991" i="1"/>
  <c r="G993" i="1"/>
  <c r="H993" i="1"/>
  <c r="G995" i="1"/>
  <c r="H995" i="1"/>
  <c r="G997" i="1"/>
  <c r="H997" i="1"/>
  <c r="G999" i="1"/>
  <c r="H999" i="1"/>
  <c r="G1001" i="1"/>
  <c r="H1001" i="1"/>
  <c r="G1003" i="1"/>
  <c r="H1003" i="1"/>
  <c r="G1005" i="1"/>
  <c r="H1005" i="1"/>
  <c r="G1007" i="1"/>
  <c r="H1007" i="1"/>
  <c r="G1009" i="1"/>
  <c r="H1009" i="1"/>
  <c r="H1013" i="1"/>
  <c r="H1014" i="1"/>
  <c r="H1015" i="1"/>
  <c r="H1016"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6" i="1"/>
  <c r="H1077" i="1"/>
  <c r="H1078" i="1"/>
  <c r="H1079" i="1"/>
  <c r="H1080" i="1"/>
  <c r="H1081" i="1"/>
  <c r="H1082" i="1"/>
  <c r="H1083" i="1"/>
  <c r="H1084" i="1"/>
  <c r="H1085" i="1"/>
  <c r="H1086" i="1"/>
  <c r="H1087" i="1"/>
  <c r="H1088" i="1"/>
  <c r="H1089" i="1"/>
  <c r="H1090" i="1"/>
  <c r="H1091" i="1"/>
  <c r="H1092"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3" i="1"/>
  <c r="G1143" i="1"/>
  <c r="H1145" i="1"/>
  <c r="G1145" i="1"/>
  <c r="H1147" i="1"/>
  <c r="G1147" i="1"/>
  <c r="H1149" i="1"/>
  <c r="G1149" i="1"/>
  <c r="H1151" i="1"/>
  <c r="G1151" i="1"/>
  <c r="H1153" i="1"/>
  <c r="G1153"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79" i="1"/>
  <c r="G1179" i="1"/>
  <c r="H1183" i="1"/>
  <c r="G1183" i="1"/>
  <c r="H1185" i="1"/>
  <c r="G1185" i="1"/>
  <c r="H1187" i="1"/>
  <c r="G1187" i="1"/>
  <c r="H1189" i="1"/>
  <c r="G1189" i="1"/>
  <c r="H1191" i="1"/>
  <c r="G1191" i="1"/>
  <c r="H1193" i="1"/>
  <c r="G1193" i="1"/>
  <c r="H1195" i="1"/>
  <c r="G1195" i="1"/>
  <c r="H1197" i="1"/>
  <c r="G1197" i="1"/>
  <c r="H1199" i="1"/>
  <c r="G1199" i="1"/>
  <c r="H1201" i="1"/>
  <c r="G1201" i="1"/>
  <c r="H1203" i="1"/>
  <c r="G1203" i="1"/>
  <c r="H1205" i="1"/>
  <c r="G1205" i="1"/>
  <c r="H1209" i="1"/>
  <c r="G1209" i="1"/>
  <c r="H1211" i="1"/>
  <c r="G1211" i="1"/>
  <c r="H1213" i="1"/>
  <c r="G1213" i="1"/>
  <c r="H1215" i="1"/>
  <c r="G1215" i="1"/>
  <c r="H1217" i="1"/>
  <c r="G1217" i="1"/>
  <c r="H1219" i="1"/>
  <c r="G1219" i="1"/>
  <c r="H1221" i="1"/>
  <c r="G1221" i="1"/>
  <c r="H1225" i="1"/>
  <c r="G1225" i="1"/>
  <c r="H1227" i="1"/>
  <c r="G1227" i="1"/>
  <c r="H1229" i="1"/>
  <c r="G1229" i="1"/>
  <c r="H1231" i="1"/>
  <c r="G1231" i="1"/>
  <c r="H1233" i="1"/>
  <c r="G1233" i="1"/>
  <c r="G1235" i="1"/>
  <c r="H1235" i="1"/>
  <c r="G1238" i="1"/>
  <c r="H1238" i="1"/>
  <c r="G1243" i="1"/>
  <c r="H1243" i="1"/>
  <c r="G1246" i="1"/>
  <c r="H1246" i="1"/>
  <c r="G1251" i="1"/>
  <c r="H1251" i="1"/>
  <c r="G1254" i="1"/>
  <c r="H1254" i="1"/>
  <c r="G1301" i="1"/>
  <c r="H1301" i="1"/>
  <c r="G1306" i="1"/>
  <c r="H1306" i="1"/>
  <c r="G1309" i="1"/>
  <c r="H1309" i="1"/>
  <c r="G1314" i="1"/>
  <c r="H1314" i="1"/>
  <c r="G1317" i="1"/>
  <c r="H1317" i="1"/>
  <c r="G1322" i="1"/>
  <c r="H1322" i="1"/>
  <c r="G1325" i="1"/>
  <c r="H1325" i="1"/>
  <c r="G1330" i="1"/>
  <c r="H1330" i="1"/>
  <c r="G1333" i="1"/>
  <c r="H1333" i="1"/>
  <c r="G1338" i="1"/>
  <c r="H1338" i="1"/>
  <c r="G1341" i="1"/>
  <c r="H1341" i="1"/>
  <c r="G1346" i="1"/>
  <c r="H1346" i="1"/>
  <c r="G1349" i="1"/>
  <c r="H1349" i="1"/>
  <c r="G1354" i="1"/>
  <c r="H1354" i="1"/>
  <c r="G1362" i="1"/>
  <c r="H1362" i="1"/>
  <c r="G1370" i="1"/>
  <c r="H1370" i="1"/>
  <c r="G1378" i="1"/>
  <c r="H1378" i="1"/>
  <c r="G1386" i="1"/>
  <c r="H1386" i="1"/>
  <c r="G1394" i="1"/>
  <c r="H1394" i="1"/>
  <c r="H1142" i="1"/>
  <c r="G1258" i="1"/>
  <c r="H1258" i="1"/>
  <c r="G1261" i="1"/>
  <c r="H1261" i="1"/>
  <c r="G1266" i="1"/>
  <c r="H1266" i="1"/>
  <c r="G1269" i="1"/>
  <c r="H1269" i="1"/>
  <c r="G1274" i="1"/>
  <c r="H1274" i="1"/>
  <c r="G1277" i="1"/>
  <c r="H1277" i="1"/>
  <c r="G1282" i="1"/>
  <c r="H1282" i="1"/>
  <c r="G1285" i="1"/>
  <c r="H1285" i="1"/>
  <c r="G1290" i="1"/>
  <c r="H1290" i="1"/>
  <c r="G1293" i="1"/>
  <c r="H1293" i="1"/>
  <c r="G1298" i="1"/>
  <c r="H1298" i="1"/>
  <c r="G1406" i="1"/>
  <c r="H1406" i="1"/>
  <c r="G1414" i="1"/>
  <c r="H1414" i="1"/>
  <c r="H1144" i="1"/>
  <c r="G1144" i="1"/>
  <c r="H1146" i="1"/>
  <c r="G1146" i="1"/>
  <c r="H1148" i="1"/>
  <c r="G1148" i="1"/>
  <c r="H1150" i="1"/>
  <c r="G1150" i="1"/>
  <c r="H1152" i="1"/>
  <c r="G1152"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2" i="1"/>
  <c r="G1182"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208" i="1"/>
  <c r="G1208" i="1"/>
  <c r="H1210" i="1"/>
  <c r="G1210" i="1"/>
  <c r="H1212" i="1"/>
  <c r="G1212" i="1"/>
  <c r="H1214" i="1"/>
  <c r="G1214" i="1"/>
  <c r="H1216" i="1"/>
  <c r="G1216" i="1"/>
  <c r="H1218" i="1"/>
  <c r="G1218" i="1"/>
  <c r="H1220" i="1"/>
  <c r="G1220" i="1"/>
  <c r="H1222" i="1"/>
  <c r="G1222" i="1"/>
  <c r="H1224" i="1"/>
  <c r="G1224" i="1"/>
  <c r="H1226" i="1"/>
  <c r="G1226" i="1"/>
  <c r="H1228" i="1"/>
  <c r="G1228" i="1"/>
  <c r="H1230" i="1"/>
  <c r="G1230" i="1"/>
  <c r="H1232" i="1"/>
  <c r="G1232" i="1"/>
  <c r="H1234" i="1"/>
  <c r="G1234" i="1"/>
  <c r="G1239" i="1"/>
  <c r="H1239" i="1"/>
  <c r="G1242" i="1"/>
  <c r="H1242" i="1"/>
  <c r="G1247" i="1"/>
  <c r="H1247" i="1"/>
  <c r="G1250" i="1"/>
  <c r="H1250" i="1"/>
  <c r="G1302" i="1"/>
  <c r="H1302" i="1"/>
  <c r="G1305" i="1"/>
  <c r="H1305" i="1"/>
  <c r="G1310" i="1"/>
  <c r="H1310" i="1"/>
  <c r="G1313" i="1"/>
  <c r="H1313" i="1"/>
  <c r="G1318" i="1"/>
  <c r="H1318" i="1"/>
  <c r="G1321" i="1"/>
  <c r="H1321" i="1"/>
  <c r="G1326" i="1"/>
  <c r="H1326" i="1"/>
  <c r="G1329" i="1"/>
  <c r="H1329" i="1"/>
  <c r="G1334" i="1"/>
  <c r="H1334" i="1"/>
  <c r="G1337" i="1"/>
  <c r="H1337" i="1"/>
  <c r="G1342" i="1"/>
  <c r="H1342" i="1"/>
  <c r="G1345" i="1"/>
  <c r="H1345" i="1"/>
  <c r="G1350" i="1"/>
  <c r="H1350" i="1"/>
  <c r="G1353" i="1"/>
  <c r="H1353" i="1"/>
  <c r="G1358" i="1"/>
  <c r="H1358" i="1"/>
  <c r="G1366" i="1"/>
  <c r="H1366" i="1"/>
  <c r="G1374" i="1"/>
  <c r="H1374" i="1"/>
  <c r="G1382" i="1"/>
  <c r="H1382" i="1"/>
  <c r="G1390" i="1"/>
  <c r="H1390" i="1"/>
  <c r="G1398" i="1"/>
  <c r="H1398" i="1"/>
  <c r="G1257" i="1"/>
  <c r="H1257" i="1"/>
  <c r="G1262" i="1"/>
  <c r="H1262" i="1"/>
  <c r="G1265" i="1"/>
  <c r="H1265" i="1"/>
  <c r="G1270" i="1"/>
  <c r="H1270" i="1"/>
  <c r="G1273" i="1"/>
  <c r="H1273" i="1"/>
  <c r="G1278" i="1"/>
  <c r="H1278" i="1"/>
  <c r="G1281" i="1"/>
  <c r="H1281" i="1"/>
  <c r="G1286" i="1"/>
  <c r="H1286" i="1"/>
  <c r="G1289" i="1"/>
  <c r="H1289" i="1"/>
  <c r="G1294" i="1"/>
  <c r="H1294" i="1"/>
  <c r="G1297" i="1"/>
  <c r="H1297" i="1"/>
  <c r="G1402" i="1"/>
  <c r="H1402" i="1"/>
  <c r="G1410" i="1"/>
  <c r="H1410" i="1"/>
  <c r="H1418" i="1"/>
  <c r="H1422" i="1"/>
  <c r="H1426" i="1"/>
  <c r="H1430" i="1"/>
  <c r="H1434" i="1"/>
  <c r="H1438" i="1"/>
  <c r="H1442" i="1"/>
  <c r="H1446" i="1"/>
  <c r="H1450" i="1"/>
  <c r="H1454" i="1"/>
  <c r="H1458" i="1"/>
  <c r="H1462" i="1"/>
  <c r="H1466" i="1"/>
  <c r="H1470" i="1"/>
  <c r="H1474" i="1"/>
  <c r="H1478" i="1"/>
  <c r="H1482" i="1"/>
  <c r="H1486" i="1"/>
  <c r="H1490" i="1"/>
  <c r="H1494" i="1"/>
  <c r="H1498" i="1"/>
  <c r="J1553" i="1"/>
  <c r="H1553" i="1"/>
  <c r="G1553" i="1"/>
  <c r="I1553" i="1" s="1"/>
  <c r="H1563" i="1"/>
  <c r="G1563" i="1"/>
  <c r="H1357" i="1"/>
  <c r="H1361" i="1"/>
  <c r="H1365" i="1"/>
  <c r="H1369" i="1"/>
  <c r="H1373" i="1"/>
  <c r="H1377" i="1"/>
  <c r="H1381" i="1"/>
  <c r="H1385" i="1"/>
  <c r="H1389" i="1"/>
  <c r="H1393" i="1"/>
  <c r="H1397" i="1"/>
  <c r="H1405" i="1"/>
  <c r="H1409" i="1"/>
  <c r="H1413" i="1"/>
  <c r="H1417" i="1"/>
  <c r="H1421" i="1"/>
  <c r="H1425" i="1"/>
  <c r="H1429" i="1"/>
  <c r="H1433" i="1"/>
  <c r="H1437" i="1"/>
  <c r="H1441" i="1"/>
  <c r="H1445" i="1"/>
  <c r="H1449" i="1"/>
  <c r="H1453" i="1"/>
  <c r="H1457" i="1"/>
  <c r="H1461" i="1"/>
  <c r="H1465" i="1"/>
  <c r="H1469" i="1"/>
  <c r="H1473" i="1"/>
  <c r="H1477" i="1"/>
  <c r="H1481" i="1"/>
  <c r="H1485" i="1"/>
  <c r="H1489" i="1"/>
  <c r="H1493" i="1"/>
  <c r="H1497" i="1"/>
  <c r="I1541" i="1"/>
  <c r="G1542" i="1"/>
  <c r="H1542" i="1"/>
  <c r="I1545" i="1"/>
  <c r="G1546" i="1"/>
  <c r="I1546" i="1" s="1"/>
  <c r="H1546" i="1"/>
  <c r="J1551" i="1"/>
  <c r="H1551" i="1"/>
  <c r="G1551" i="1"/>
  <c r="H1556" i="1"/>
  <c r="G1556" i="1"/>
  <c r="J1561" i="1"/>
  <c r="H1561" i="1"/>
  <c r="G1561" i="1"/>
  <c r="J1549" i="1"/>
  <c r="H1549" i="1"/>
  <c r="G1549" i="1"/>
  <c r="J1559" i="1"/>
  <c r="H1559" i="1"/>
  <c r="G1559" i="1"/>
  <c r="I1559" i="1" s="1"/>
  <c r="G1544" i="1"/>
  <c r="I1544" i="1" s="1"/>
  <c r="H1544" i="1"/>
  <c r="H1555" i="1"/>
  <c r="G1555" i="1"/>
  <c r="J1557" i="1"/>
  <c r="H1557" i="1"/>
  <c r="G1557" i="1"/>
  <c r="I1557" i="1" s="1"/>
  <c r="J1541" i="1"/>
  <c r="J1543" i="1"/>
  <c r="J1545" i="1"/>
  <c r="H1564" i="1"/>
  <c r="G1564" i="1"/>
  <c r="I1564" i="1" s="1"/>
  <c r="H1566" i="1"/>
  <c r="G1566" i="1"/>
  <c r="H1568" i="1"/>
  <c r="G1568" i="1"/>
  <c r="I1568" i="1" s="1"/>
  <c r="H1570" i="1"/>
  <c r="G1570" i="1"/>
  <c r="H1574" i="1"/>
  <c r="G1574" i="1"/>
  <c r="I1574" i="1" s="1"/>
  <c r="H1576" i="1"/>
  <c r="G1576" i="1"/>
  <c r="H1579" i="1"/>
  <c r="G1579" i="1"/>
  <c r="I1579" i="1" s="1"/>
  <c r="H1581" i="1"/>
  <c r="G1581" i="1"/>
  <c r="H1587" i="1"/>
  <c r="G1587" i="1"/>
  <c r="G1596" i="1"/>
  <c r="H1603" i="1"/>
  <c r="G1603" i="1"/>
  <c r="G1612" i="1"/>
  <c r="H1619" i="1"/>
  <c r="G1619" i="1"/>
  <c r="H1623" i="1"/>
  <c r="G1623" i="1"/>
  <c r="G1632" i="1"/>
  <c r="G1636" i="1"/>
  <c r="G1640" i="1"/>
  <c r="G1644" i="1"/>
  <c r="G1648" i="1"/>
  <c r="G1664" i="1"/>
  <c r="H1664" i="1"/>
  <c r="G1680" i="1"/>
  <c r="H1680" i="1"/>
  <c r="F361" i="4"/>
  <c r="G1547" i="1"/>
  <c r="G1584" i="1"/>
  <c r="H1591" i="1"/>
  <c r="G1591" i="1"/>
  <c r="G1600" i="1"/>
  <c r="H1607" i="1"/>
  <c r="G1607" i="1"/>
  <c r="G1616" i="1"/>
  <c r="H1627" i="1"/>
  <c r="G1627" i="1"/>
  <c r="G1660" i="1"/>
  <c r="H1660" i="1"/>
  <c r="G1676" i="1"/>
  <c r="H1676" i="1"/>
  <c r="E7" i="5"/>
  <c r="H336" i="9"/>
  <c r="E177" i="5"/>
  <c r="H1595" i="1"/>
  <c r="G1595" i="1"/>
  <c r="H1611" i="1"/>
  <c r="G1611" i="1"/>
  <c r="H1631" i="1"/>
  <c r="G1631" i="1"/>
  <c r="H1635" i="1"/>
  <c r="G1635" i="1"/>
  <c r="H1639" i="1"/>
  <c r="G1639" i="1"/>
  <c r="H1643" i="1"/>
  <c r="G1643" i="1"/>
  <c r="H1647" i="1"/>
  <c r="G1647" i="1"/>
  <c r="G1656" i="1"/>
  <c r="H1656" i="1"/>
  <c r="G1672" i="1"/>
  <c r="H1672" i="1"/>
  <c r="F82" i="4"/>
  <c r="F106" i="4"/>
  <c r="E640" i="4"/>
  <c r="D634" i="1" s="1"/>
  <c r="H1583" i="1"/>
  <c r="G1583" i="1"/>
  <c r="G1592" i="1"/>
  <c r="H1599" i="1"/>
  <c r="G1599" i="1"/>
  <c r="G1608" i="1"/>
  <c r="H1615" i="1"/>
  <c r="G1615" i="1"/>
  <c r="G1628" i="1"/>
  <c r="G1652" i="1"/>
  <c r="H1652" i="1"/>
  <c r="G1668" i="1"/>
  <c r="H1668" i="1"/>
  <c r="G1684" i="1"/>
  <c r="H1684" i="1"/>
  <c r="F8" i="4"/>
  <c r="E7" i="4"/>
  <c r="F309" i="4"/>
  <c r="F536" i="4"/>
  <c r="G1651" i="1"/>
  <c r="G1655" i="1"/>
  <c r="G1659" i="1"/>
  <c r="G1663" i="1"/>
  <c r="G1667" i="1"/>
  <c r="G1671" i="1"/>
  <c r="G1675" i="1"/>
  <c r="G1679" i="1"/>
  <c r="G1683" i="1"/>
  <c r="D43" i="4"/>
  <c r="F83" i="4"/>
  <c r="F107" i="4"/>
  <c r="F141" i="4"/>
  <c r="F165" i="4"/>
  <c r="D221" i="4"/>
  <c r="F231" i="4"/>
  <c r="F310" i="4"/>
  <c r="D354" i="4"/>
  <c r="F362" i="4"/>
  <c r="D406" i="4"/>
  <c r="D431" i="4"/>
  <c r="D479" i="4"/>
  <c r="D491" i="4"/>
  <c r="F523" i="4"/>
  <c r="D597" i="4"/>
  <c r="F8" i="5"/>
  <c r="D12" i="5"/>
  <c r="D70" i="5"/>
  <c r="F120" i="5"/>
  <c r="G316" i="9"/>
  <c r="E316" i="9" s="1"/>
  <c r="B316" i="9" s="1"/>
  <c r="G315" i="9"/>
  <c r="E315" i="9" s="1"/>
  <c r="B315" i="9" s="1"/>
  <c r="D202" i="4"/>
  <c r="F427" i="4"/>
  <c r="E314" i="9"/>
  <c r="B314" i="9" s="1"/>
  <c r="H316" i="9"/>
  <c r="H315" i="9"/>
  <c r="E336" i="9"/>
  <c r="B336" i="9" s="1"/>
  <c r="E337" i="9"/>
  <c r="B337" i="9" s="1"/>
  <c r="D203" i="5"/>
  <c r="E251" i="5"/>
  <c r="E141" i="6"/>
  <c r="G345" i="9"/>
  <c r="E345" i="9" s="1"/>
  <c r="E125" i="4"/>
  <c r="D121" i="1" s="1"/>
  <c r="E153" i="4"/>
  <c r="E273" i="4"/>
  <c r="D269" i="1" s="1"/>
  <c r="E88" i="5"/>
  <c r="D1093" i="1" s="1"/>
  <c r="F237" i="5"/>
  <c r="D219" i="5"/>
  <c r="F274" i="5"/>
  <c r="D251" i="5"/>
  <c r="D296" i="5"/>
  <c r="F297" i="5"/>
  <c r="D44" i="8"/>
  <c r="D5" i="6"/>
  <c r="F115" i="6"/>
  <c r="B44" i="9"/>
  <c r="B48" i="9"/>
  <c r="B52" i="9"/>
  <c r="B56" i="9"/>
  <c r="B60" i="9"/>
  <c r="B64" i="9"/>
  <c r="B68" i="9"/>
  <c r="B72" i="9"/>
  <c r="B76" i="9"/>
  <c r="B80" i="9"/>
  <c r="B84" i="9"/>
  <c r="E94" i="9"/>
  <c r="B94" i="9" s="1"/>
  <c r="B100" i="9"/>
  <c r="E110" i="9"/>
  <c r="B110" i="9" s="1"/>
  <c r="B116" i="9"/>
  <c r="G209" i="9"/>
  <c r="E209" i="9" s="1"/>
  <c r="B209" i="9" s="1"/>
  <c r="E90" i="9"/>
  <c r="B90" i="9" s="1"/>
  <c r="B96" i="9"/>
  <c r="E106" i="9"/>
  <c r="B106" i="9" s="1"/>
  <c r="B112" i="9"/>
  <c r="B124" i="9"/>
  <c r="G174" i="9"/>
  <c r="E174" i="9" s="1"/>
  <c r="B174" i="9" s="1"/>
  <c r="H179" i="9"/>
  <c r="G310" i="9"/>
  <c r="H309" i="9"/>
  <c r="M228" i="9"/>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H310" i="9"/>
  <c r="G210" i="9"/>
  <c r="E210" i="9" s="1"/>
  <c r="B210" i="9" s="1"/>
  <c r="G211" i="9"/>
  <c r="E211" i="9" s="1"/>
  <c r="B211" i="9" s="1"/>
  <c r="L207" i="9"/>
  <c r="F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E179" i="9" s="1"/>
  <c r="B179" i="9" s="1"/>
  <c r="G175" i="9"/>
  <c r="E175" i="9" s="1"/>
  <c r="B175" i="9" s="1"/>
  <c r="G208" i="9"/>
  <c r="E208" i="9" s="1"/>
  <c r="B208" i="9" s="1"/>
  <c r="G180" i="9"/>
  <c r="E180" i="9" s="1"/>
  <c r="B180" i="9" s="1"/>
  <c r="G176" i="9"/>
  <c r="E176" i="9" s="1"/>
  <c r="B176" i="9" s="1"/>
  <c r="G177" i="9"/>
  <c r="E177" i="9" s="1"/>
  <c r="B177" i="9" s="1"/>
  <c r="I10" i="9"/>
  <c r="G178" i="9"/>
  <c r="E178" i="9" s="1"/>
  <c r="B178" i="9" s="1"/>
  <c r="B143" i="9"/>
  <c r="B147" i="9"/>
  <c r="B151" i="9"/>
  <c r="B155" i="9"/>
  <c r="B160" i="9"/>
  <c r="B164" i="9"/>
  <c r="B168" i="9"/>
  <c r="B172" i="9"/>
  <c r="F233" i="9"/>
  <c r="B233" i="9" s="1"/>
  <c r="F265" i="9"/>
  <c r="B265" i="9" s="1"/>
  <c r="E294" i="9"/>
  <c r="B294" i="9" s="1"/>
  <c r="B320" i="9"/>
  <c r="E118" i="9"/>
  <c r="B118" i="9" s="1"/>
  <c r="E126" i="9"/>
  <c r="B126" i="9" s="1"/>
  <c r="E134" i="9"/>
  <c r="B134" i="9" s="1"/>
  <c r="E142" i="9"/>
  <c r="B142" i="9" s="1"/>
  <c r="E146" i="9"/>
  <c r="B146" i="9" s="1"/>
  <c r="E150" i="9"/>
  <c r="B150" i="9" s="1"/>
  <c r="E154" i="9"/>
  <c r="B154" i="9" s="1"/>
  <c r="F257" i="9"/>
  <c r="B257" i="9" s="1"/>
  <c r="F289" i="9"/>
  <c r="B289" i="9" s="1"/>
  <c r="B144" i="9"/>
  <c r="B148" i="9"/>
  <c r="B152" i="9"/>
  <c r="F249" i="9"/>
  <c r="B249" i="9" s="1"/>
  <c r="F281" i="9"/>
  <c r="B281" i="9" s="1"/>
  <c r="B286" i="9"/>
  <c r="E330" i="9"/>
  <c r="B330" i="9" s="1"/>
  <c r="F229" i="9"/>
  <c r="B229" i="9" s="1"/>
  <c r="B234" i="9"/>
  <c r="F237" i="9"/>
  <c r="B237" i="9" s="1"/>
  <c r="F245" i="9"/>
  <c r="B245" i="9" s="1"/>
  <c r="F253" i="9"/>
  <c r="B253" i="9" s="1"/>
  <c r="F261" i="9"/>
  <c r="B261" i="9" s="1"/>
  <c r="F269" i="9"/>
  <c r="B269" i="9" s="1"/>
  <c r="B274" i="9"/>
  <c r="F277" i="9"/>
  <c r="B277" i="9" s="1"/>
  <c r="B282" i="9"/>
  <c r="F285" i="9"/>
  <c r="B285" i="9" s="1"/>
  <c r="B290" i="9"/>
  <c r="F298" i="9"/>
  <c r="E322" i="9"/>
  <c r="B322" i="9" s="1"/>
  <c r="B328" i="9"/>
  <c r="B232" i="9"/>
  <c r="B240" i="9"/>
  <c r="B248" i="9"/>
  <c r="B255" i="9"/>
  <c r="B256" i="9"/>
  <c r="B263" i="9"/>
  <c r="B264" i="9"/>
  <c r="B271" i="9"/>
  <c r="B272" i="9"/>
  <c r="B279" i="9"/>
  <c r="B280" i="9"/>
  <c r="B287" i="9"/>
  <c r="B288" i="9"/>
  <c r="E304" i="9"/>
  <c r="B304" i="9" s="1"/>
  <c r="B312" i="9"/>
  <c r="E318" i="9"/>
  <c r="B318" i="9" s="1"/>
  <c r="B324" i="9"/>
  <c r="B340" i="9"/>
  <c r="G342" i="9" l="1"/>
  <c r="E342" i="9" s="1"/>
  <c r="B342" i="9" s="1"/>
  <c r="C1622" i="1"/>
  <c r="I39" i="3"/>
  <c r="H1604" i="1"/>
  <c r="G1604" i="1"/>
  <c r="H19" i="9"/>
  <c r="E19" i="9" s="1"/>
  <c r="B19" i="9" s="1"/>
  <c r="H368" i="1"/>
  <c r="E360" i="4"/>
  <c r="E417" i="4" s="1"/>
  <c r="D412" i="1" s="1"/>
  <c r="G421" i="1"/>
  <c r="H421" i="1"/>
  <c r="H642" i="1"/>
  <c r="G642" i="1"/>
  <c r="F164" i="4"/>
  <c r="G166" i="1"/>
  <c r="G160" i="1"/>
  <c r="H160" i="1"/>
  <c r="G156" i="1"/>
  <c r="H156" i="1"/>
  <c r="H78" i="1"/>
  <c r="G78" i="1"/>
  <c r="F49" i="4"/>
  <c r="H45" i="1"/>
  <c r="G45" i="1"/>
  <c r="H269" i="1"/>
  <c r="G269" i="1"/>
  <c r="B345" i="9"/>
  <c r="E344" i="9"/>
  <c r="I10" i="3" s="1"/>
  <c r="F12" i="5"/>
  <c r="C1017" i="1"/>
  <c r="F491" i="4"/>
  <c r="C485" i="1"/>
  <c r="F221" i="4"/>
  <c r="C217" i="1"/>
  <c r="E6" i="4"/>
  <c r="D3" i="1"/>
  <c r="G339" i="9"/>
  <c r="E339" i="9" s="1"/>
  <c r="B339" i="9" s="1"/>
  <c r="F219" i="5"/>
  <c r="C1223" i="1"/>
  <c r="E152" i="4"/>
  <c r="D149" i="1"/>
  <c r="G24" i="9"/>
  <c r="I30" i="3"/>
  <c r="D1537" i="1"/>
  <c r="F479" i="4"/>
  <c r="C473" i="1"/>
  <c r="F354" i="4"/>
  <c r="C349" i="1"/>
  <c r="F43" i="4"/>
  <c r="C39" i="1"/>
  <c r="D308" i="4"/>
  <c r="I21" i="3"/>
  <c r="D1012" i="1"/>
  <c r="F7" i="4"/>
  <c r="E69" i="5"/>
  <c r="F228" i="9"/>
  <c r="B228" i="9" s="1"/>
  <c r="E310" i="9"/>
  <c r="B310" i="9" s="1"/>
  <c r="D141" i="6"/>
  <c r="F5" i="6"/>
  <c r="H26" i="3"/>
  <c r="C1401" i="1"/>
  <c r="F296" i="5"/>
  <c r="C1300" i="1"/>
  <c r="D152" i="4"/>
  <c r="H24" i="9"/>
  <c r="I24" i="3"/>
  <c r="D1255" i="1"/>
  <c r="F202" i="4"/>
  <c r="C198" i="1"/>
  <c r="F597" i="4"/>
  <c r="C591" i="1"/>
  <c r="F431" i="4"/>
  <c r="D430" i="4"/>
  <c r="C425" i="1"/>
  <c r="F153" i="4"/>
  <c r="E418" i="4"/>
  <c r="D413" i="1" s="1"/>
  <c r="D6" i="4"/>
  <c r="D7" i="5"/>
  <c r="I1581" i="1"/>
  <c r="I1576" i="1"/>
  <c r="I1570" i="1"/>
  <c r="I1566" i="1"/>
  <c r="I1561" i="1"/>
  <c r="I1542" i="1"/>
  <c r="E309" i="9"/>
  <c r="B309" i="9" s="1"/>
  <c r="K1480" i="9"/>
  <c r="G343" i="9"/>
  <c r="E343" i="9" s="1"/>
  <c r="B343" i="9" s="1"/>
  <c r="C1621" i="1"/>
  <c r="I38" i="3"/>
  <c r="F251" i="5"/>
  <c r="H24" i="3"/>
  <c r="C1255" i="1"/>
  <c r="G1093" i="1"/>
  <c r="H1093" i="1"/>
  <c r="H121" i="1"/>
  <c r="G121" i="1"/>
  <c r="G338" i="9"/>
  <c r="E338" i="9" s="1"/>
  <c r="B338" i="9" s="1"/>
  <c r="F203" i="5"/>
  <c r="D177" i="5"/>
  <c r="C1207" i="1"/>
  <c r="F70" i="5"/>
  <c r="D69" i="5"/>
  <c r="C1075" i="1"/>
  <c r="F406" i="4"/>
  <c r="C401" i="1"/>
  <c r="D535" i="4"/>
  <c r="F125" i="4"/>
  <c r="E176" i="5"/>
  <c r="D1180" i="1" s="1"/>
  <c r="I23" i="3"/>
  <c r="D1181" i="1"/>
  <c r="F273" i="4"/>
  <c r="D360" i="4"/>
  <c r="I1549" i="1"/>
  <c r="I1551" i="1"/>
  <c r="G1622" i="1" l="1"/>
  <c r="H1622" i="1"/>
  <c r="D355" i="1"/>
  <c r="D176" i="5"/>
  <c r="H23" i="3"/>
  <c r="F177" i="5"/>
  <c r="C1181" i="1"/>
  <c r="H401" i="1"/>
  <c r="G401" i="1"/>
  <c r="F6" i="4"/>
  <c r="H16" i="3"/>
  <c r="D422" i="4"/>
  <c r="C2" i="1"/>
  <c r="H425" i="1"/>
  <c r="G425" i="1"/>
  <c r="F141" i="6"/>
  <c r="H30" i="3"/>
  <c r="C1537" i="1"/>
  <c r="H149" i="1"/>
  <c r="G149" i="1"/>
  <c r="G1075" i="1"/>
  <c r="H1075" i="1"/>
  <c r="D640" i="4"/>
  <c r="F535" i="4"/>
  <c r="C529" i="1"/>
  <c r="D418" i="4"/>
  <c r="F360" i="4"/>
  <c r="C355" i="1"/>
  <c r="H1207" i="1"/>
  <c r="G1207" i="1"/>
  <c r="G1255" i="1"/>
  <c r="H1255" i="1"/>
  <c r="G1621" i="1"/>
  <c r="H1621" i="1"/>
  <c r="H11" i="3"/>
  <c r="F430" i="4"/>
  <c r="D639" i="4"/>
  <c r="C424" i="1"/>
  <c r="H198" i="1"/>
  <c r="G198" i="1"/>
  <c r="H9" i="3"/>
  <c r="G1401" i="1"/>
  <c r="H1401" i="1"/>
  <c r="G347" i="9"/>
  <c r="E347" i="9" s="1"/>
  <c r="I22" i="3"/>
  <c r="D1074" i="1"/>
  <c r="E6" i="5"/>
  <c r="H349" i="1"/>
  <c r="G349" i="1"/>
  <c r="E299" i="4"/>
  <c r="I17" i="3"/>
  <c r="D148" i="1"/>
  <c r="H3" i="1"/>
  <c r="G3" i="1"/>
  <c r="H485" i="1"/>
  <c r="G485" i="1"/>
  <c r="D299" i="4"/>
  <c r="F152" i="4"/>
  <c r="H17" i="3"/>
  <c r="C148" i="1"/>
  <c r="D417" i="4"/>
  <c r="F308" i="4"/>
  <c r="C303" i="1"/>
  <c r="H1223" i="1"/>
  <c r="G1223" i="1"/>
  <c r="E300" i="4"/>
  <c r="D296" i="1" s="1"/>
  <c r="E422" i="4"/>
  <c r="I16" i="3"/>
  <c r="D2" i="1"/>
  <c r="E341" i="9"/>
  <c r="F69" i="5"/>
  <c r="H22" i="3"/>
  <c r="C1074" i="1"/>
  <c r="F7" i="5"/>
  <c r="H21" i="3"/>
  <c r="D6" i="5"/>
  <c r="C1012" i="1"/>
  <c r="H591" i="1"/>
  <c r="G591" i="1"/>
  <c r="G1300" i="1"/>
  <c r="H1300" i="1"/>
  <c r="H39" i="1"/>
  <c r="G39" i="1"/>
  <c r="H473" i="1"/>
  <c r="G473" i="1"/>
  <c r="E24" i="9"/>
  <c r="H217" i="1"/>
  <c r="G217" i="1"/>
  <c r="G1017" i="1"/>
  <c r="H1017" i="1"/>
  <c r="E643" i="4" l="1"/>
  <c r="D417" i="1"/>
  <c r="B24" i="9"/>
  <c r="G1012" i="1"/>
  <c r="H1012" i="1"/>
  <c r="G1074" i="1"/>
  <c r="H1074" i="1"/>
  <c r="F417" i="4"/>
  <c r="C412" i="1"/>
  <c r="D423" i="4"/>
  <c r="D301" i="4"/>
  <c r="F299" i="4"/>
  <c r="C295" i="1"/>
  <c r="F639" i="4"/>
  <c r="C633" i="1"/>
  <c r="G306" i="9"/>
  <c r="E306" i="9" s="1"/>
  <c r="B306" i="9" s="1"/>
  <c r="G299" i="9"/>
  <c r="F6" i="5"/>
  <c r="C1011" i="1"/>
  <c r="H148" i="1"/>
  <c r="G148" i="1"/>
  <c r="E346" i="9"/>
  <c r="B347" i="9"/>
  <c r="H355" i="1"/>
  <c r="G355" i="1"/>
  <c r="H2" i="1"/>
  <c r="G2" i="1"/>
  <c r="D300" i="4"/>
  <c r="H1181" i="1"/>
  <c r="G1181" i="1"/>
  <c r="H303" i="1"/>
  <c r="G303" i="1"/>
  <c r="H299" i="9"/>
  <c r="D1011" i="1"/>
  <c r="N3" i="9"/>
  <c r="I11" i="3"/>
  <c r="F640" i="4"/>
  <c r="C634" i="1"/>
  <c r="D424" i="4"/>
  <c r="F422" i="4"/>
  <c r="D643" i="4"/>
  <c r="C417" i="1"/>
  <c r="E301" i="4"/>
  <c r="D297" i="1" s="1"/>
  <c r="E423" i="4"/>
  <c r="D295" i="1"/>
  <c r="H424" i="1"/>
  <c r="G424" i="1"/>
  <c r="F418" i="4"/>
  <c r="C413" i="1"/>
  <c r="K3" i="9"/>
  <c r="I9" i="3"/>
  <c r="H529" i="1"/>
  <c r="G529" i="1"/>
  <c r="G1537" i="1"/>
  <c r="H1537" i="1"/>
  <c r="F176" i="5"/>
  <c r="C1180" i="1"/>
  <c r="E425" i="4" l="1"/>
  <c r="D420" i="1" s="1"/>
  <c r="E644" i="4"/>
  <c r="E645" i="4" s="1"/>
  <c r="D418" i="1"/>
  <c r="H20" i="9"/>
  <c r="F643" i="4"/>
  <c r="C637" i="1"/>
  <c r="D644" i="4"/>
  <c r="D425" i="4"/>
  <c r="F423" i="4"/>
  <c r="C418" i="1"/>
  <c r="G20" i="9"/>
  <c r="F300" i="4"/>
  <c r="C296" i="1"/>
  <c r="E299" i="9"/>
  <c r="H295" i="1"/>
  <c r="G295" i="1"/>
  <c r="H412" i="1"/>
  <c r="G412" i="1"/>
  <c r="D637" i="1"/>
  <c r="C419" i="1"/>
  <c r="H1180" i="1"/>
  <c r="G1180" i="1"/>
  <c r="H413" i="1"/>
  <c r="G413" i="1"/>
  <c r="H417" i="1"/>
  <c r="G417" i="1"/>
  <c r="H634" i="1"/>
  <c r="G634" i="1"/>
  <c r="H8" i="3"/>
  <c r="G1011" i="1"/>
  <c r="H1011" i="1"/>
  <c r="H633" i="1"/>
  <c r="G633" i="1"/>
  <c r="F301" i="4"/>
  <c r="C297" i="1"/>
  <c r="E424" i="4"/>
  <c r="F424" i="4" s="1"/>
  <c r="E20" i="9" l="1"/>
  <c r="B20" i="9" s="1"/>
  <c r="D419" i="1"/>
  <c r="G419" i="1" s="1"/>
  <c r="B299" i="9"/>
  <c r="H418" i="1"/>
  <c r="G418" i="1"/>
  <c r="H637" i="1"/>
  <c r="G637" i="1"/>
  <c r="D639" i="1"/>
  <c r="D646" i="4"/>
  <c r="F644" i="4"/>
  <c r="C638" i="1"/>
  <c r="H297" i="1"/>
  <c r="G297" i="1"/>
  <c r="H296" i="1"/>
  <c r="G296" i="1"/>
  <c r="E646" i="4"/>
  <c r="D638" i="1"/>
  <c r="M3" i="9"/>
  <c r="F425" i="4"/>
  <c r="C420" i="1"/>
  <c r="D645" i="4"/>
  <c r="G334" i="9" l="1"/>
  <c r="E334" i="9" s="1"/>
  <c r="H334" i="9"/>
  <c r="H420" i="1"/>
  <c r="G420" i="1"/>
  <c r="F646" i="4"/>
  <c r="D650" i="4"/>
  <c r="C640" i="1"/>
  <c r="E650" i="4"/>
  <c r="G297" i="9" s="1"/>
  <c r="E297" i="9" s="1"/>
  <c r="B297" i="9" s="1"/>
  <c r="D640" i="1"/>
  <c r="D649" i="4"/>
  <c r="F645" i="4"/>
  <c r="C639" i="1"/>
  <c r="H638" i="1"/>
  <c r="G638" i="1"/>
  <c r="E649" i="4"/>
  <c r="H419" i="1"/>
  <c r="B334" i="9" l="1"/>
  <c r="E298" i="9"/>
  <c r="I8" i="3" s="1"/>
  <c r="I18" i="3"/>
  <c r="D643" i="1"/>
  <c r="H639" i="1"/>
  <c r="G639" i="1"/>
  <c r="I19" i="3"/>
  <c r="D644" i="1"/>
  <c r="H7" i="3" s="1"/>
  <c r="H640" i="1"/>
  <c r="G640" i="1"/>
  <c r="H18" i="3"/>
  <c r="F649" i="4"/>
  <c r="C643" i="1"/>
  <c r="F650" i="4"/>
  <c r="H19" i="3"/>
  <c r="C644" i="1"/>
  <c r="J3" i="9" l="1"/>
  <c r="H643" i="1"/>
  <c r="G643" i="1"/>
  <c r="H644" i="1"/>
  <c r="G644" i="1"/>
  <c r="L293" i="9" l="1"/>
  <c r="F293" i="9" s="1"/>
  <c r="H295" i="9"/>
  <c r="G295" i="9"/>
  <c r="G17" i="9"/>
  <c r="L16" i="9"/>
  <c r="H15" i="9"/>
  <c r="H18" i="9"/>
  <c r="G18" i="9"/>
  <c r="G22" i="9"/>
  <c r="J7" i="9"/>
  <c r="I12" i="9"/>
  <c r="I5" i="9"/>
  <c r="K11" i="9"/>
  <c r="H16" i="9"/>
  <c r="I6" i="9"/>
  <c r="K12" i="9"/>
  <c r="I7" i="9"/>
  <c r="K13" i="9"/>
  <c r="I8" i="9"/>
  <c r="M15" i="9"/>
  <c r="K7" i="9"/>
  <c r="J12" i="9"/>
  <c r="J17" i="9"/>
  <c r="K8" i="9"/>
  <c r="J13" i="9"/>
  <c r="K9" i="9"/>
  <c r="L15" i="9"/>
  <c r="G21" i="9"/>
  <c r="K10" i="9"/>
  <c r="G16" i="9"/>
  <c r="H21" i="9"/>
  <c r="J8" i="9"/>
  <c r="I13" i="9"/>
  <c r="J9" i="9"/>
  <c r="K5" i="9"/>
  <c r="J10" i="9"/>
  <c r="M16" i="9"/>
  <c r="K6" i="9"/>
  <c r="J11" i="9"/>
  <c r="I17" i="9"/>
  <c r="H22" i="9"/>
  <c r="I9" i="9"/>
  <c r="G15" i="9"/>
  <c r="J5" i="9"/>
  <c r="J6" i="9"/>
  <c r="I11" i="9"/>
  <c r="H17" i="9"/>
  <c r="E16" i="9" l="1"/>
  <c r="E15" i="9"/>
  <c r="E9" i="9"/>
  <c r="B9" i="9" s="1"/>
  <c r="E10" i="9"/>
  <c r="B10" i="9" s="1"/>
  <c r="E21" i="9"/>
  <c r="B21" i="9" s="1"/>
  <c r="E18" i="9"/>
  <c r="B18" i="9" s="1"/>
  <c r="E11" i="9"/>
  <c r="B11" i="9" s="1"/>
  <c r="E13" i="9"/>
  <c r="B13" i="9" s="1"/>
  <c r="E5" i="9"/>
  <c r="E17" i="9"/>
  <c r="B17" i="9" s="1"/>
  <c r="F15" i="9"/>
  <c r="E8" i="9"/>
  <c r="B8" i="9" s="1"/>
  <c r="E6" i="9"/>
  <c r="B6" i="9" s="1"/>
  <c r="E12" i="9"/>
  <c r="B12" i="9" s="1"/>
  <c r="E295" i="9"/>
  <c r="E7" i="9"/>
  <c r="B7" i="9" s="1"/>
  <c r="E22" i="9"/>
  <c r="B22" i="9" s="1"/>
  <c r="F16" i="9"/>
  <c r="B293" i="9"/>
  <c r="F23" i="9"/>
  <c r="B16" i="9" l="1"/>
  <c r="B15" i="9"/>
  <c r="B295" i="9"/>
  <c r="E23" i="9"/>
  <c r="I7" i="3" s="1"/>
  <c r="F14" i="9"/>
  <c r="F3" i="9" s="1"/>
  <c r="B5" i="9"/>
  <c r="E4" i="9"/>
  <c r="E14" i="9"/>
  <c r="I12" i="3" s="1"/>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<sst xmlns="http://schemas.openxmlformats.org/spreadsheetml/2006/main" count="4719" uniqueCount="3651">
  <si>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</si>
  <si>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</si>
  <si>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</si>
  <si>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</si>
  <si>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</si>
  <si>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</si>
  <si>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</si>
  <si>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</si>
  <si>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</si>
  <si>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</si>
  <si>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</si>
  <si>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</si>
  <si>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</si>
  <si>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</si>
  <si>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</si>
  <si>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</si>
  <si>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</si>
  <si>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</si>
  <si>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</si>
  <si>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</si>
  <si>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</si>
  <si>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</si>
  <si>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</si>
  <si>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</si>
  <si>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</si>
  <si>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</si>
  <si>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</si>
  <si>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</si>
  <si>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</si>
  <si>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</si>
  <si>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</si>
  <si>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NOVO VIRJE</t>
  </si>
  <si>
    <t>BILANCA</t>
  </si>
  <si>
    <t>RAS funkcijski</t>
  </si>
  <si>
    <t>Razina:</t>
  </si>
  <si>
    <t>22</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</si>
  <si>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</si>
  <si>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</si>
  <si>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</si>
  <si>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</si>
  <si>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</si>
  <si>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</si>
  <si>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</si>
  <si>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</si>
  <si>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</si>
  <si>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</si>
  <si>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</si>
  <si>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</si>
  <si>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</si>
  <si>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</si>
  <si>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</si>
  <si>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</si>
  <si>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</si>
  <si>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</si>
  <si>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</si>
  <si>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</si>
  <si>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28135 - OPĆINA NOVO VIRJE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</si>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</sst>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410865.58</v>
      </c>
      <c r="D2" s="6">
        <f>'PR-RAS'!E6</f>
        <v>430001.68000000005</v>
      </c>
      <c r="E2" s="6">
        <v>0</v>
      </c>
      <c r="F2" s="6">
        <v>0</v>
      </c>
      <c r="G2" s="7">
        <f t="shared" ref="G2:G274" si="0">(B2/1000)*(C2*1+D2*2)</f>
        <v>1270.8689400000003</v>
      </c>
      <c r="H2" s="7">
        <f t="shared" ref="H2:H274" si="1">ABS(C2-ROUND(C2,0))+ABS(D2-ROUND(D2,0))</f>
        <v>0.73999999993247911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78085.479999999981</v>
      </c>
      <c r="D3" s="1">
        <f>'PR-RAS'!E7</f>
        <v>94273.010000000024</v>
      </c>
      <c r="E3" s="1">
        <v>0</v>
      </c>
      <c r="F3" s="1">
        <v>0</v>
      </c>
      <c r="G3" s="2">
        <f t="shared" si="0"/>
        <v>533.26300000000003</v>
      </c>
      <c r="H3" s="2">
        <f t="shared" si="1"/>
        <v>0.49000000000523869</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72594.799999999988</v>
      </c>
      <c r="D4" s="1">
        <f>'PR-RAS'!E8</f>
        <v>83404.060000000027</v>
      </c>
      <c r="E4" s="1">
        <v>0</v>
      </c>
      <c r="F4" s="1">
        <v>0</v>
      </c>
      <c r="G4" s="2">
        <f t="shared" si="0"/>
        <v>718.2087600000001</v>
      </c>
      <c r="H4" s="2">
        <f t="shared" si="1"/>
        <v>0.26000000003841706</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71434.179999999993</v>
      </c>
      <c r="D5" s="1">
        <f>'PR-RAS'!E9</f>
        <v>99536.62</v>
      </c>
      <c r="E5" s="1">
        <v>0</v>
      </c>
      <c r="F5" s="1">
        <v>0</v>
      </c>
      <c r="G5" s="2">
        <f t="shared" si="0"/>
        <v>1082.0296799999999</v>
      </c>
      <c r="H5" s="2">
        <f t="shared" si="1"/>
        <v>0.55999999999767169</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12342.71</v>
      </c>
      <c r="D6" s="1">
        <f>'PR-RAS'!E10</f>
        <v>10549.92</v>
      </c>
      <c r="E6" s="1">
        <v>0</v>
      </c>
      <c r="F6" s="1">
        <v>0</v>
      </c>
      <c r="G6" s="2">
        <f t="shared" si="0"/>
        <v>167.21275000000003</v>
      </c>
      <c r="H6" s="2">
        <f t="shared" si="1"/>
        <v>0.37000000000080036</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7142.32</v>
      </c>
      <c r="D7" s="1">
        <f>'PR-RAS'!E11</f>
        <v>7084.93</v>
      </c>
      <c r="E7" s="1">
        <v>0</v>
      </c>
      <c r="F7" s="1">
        <v>0</v>
      </c>
      <c r="G7" s="2">
        <f t="shared" si="0"/>
        <v>127.87308</v>
      </c>
      <c r="H7" s="2">
        <f t="shared" si="1"/>
        <v>0.38999999999941792</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5245.39</v>
      </c>
      <c r="D8" s="1">
        <f>'PR-RAS'!E12</f>
        <v>14496.01</v>
      </c>
      <c r="E8" s="1">
        <v>0</v>
      </c>
      <c r="F8" s="1">
        <v>0</v>
      </c>
      <c r="G8" s="2">
        <f t="shared" si="0"/>
        <v>239.66187000000002</v>
      </c>
      <c r="H8" s="2">
        <f t="shared" si="1"/>
        <v>0.4000000000005457</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11186.26</v>
      </c>
      <c r="D9" s="1">
        <f>'PR-RAS'!E13</f>
        <v>4669.2</v>
      </c>
      <c r="E9" s="1">
        <v>0</v>
      </c>
      <c r="F9" s="1">
        <v>0</v>
      </c>
      <c r="G9" s="2">
        <f t="shared" si="0"/>
        <v>164.19728000000001</v>
      </c>
      <c r="H9" s="2">
        <f t="shared" si="1"/>
        <v>0.46000000000003638</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34756.06</v>
      </c>
      <c r="D11" s="1">
        <f>'PR-RAS'!E15</f>
        <v>52932.62</v>
      </c>
      <c r="E11" s="1">
        <v>0</v>
      </c>
      <c r="F11" s="1">
        <v>0</v>
      </c>
      <c r="G11" s="2">
        <f t="shared" si="0"/>
        <v>1406.213</v>
      </c>
      <c r="H11" s="2">
        <f t="shared" si="1"/>
        <v>0.43999999999505235</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4704.68</v>
      </c>
      <c r="D19" s="1">
        <f>'PR-RAS'!E23</f>
        <v>10743.73</v>
      </c>
      <c r="E19" s="1">
        <v>0</v>
      </c>
      <c r="F19" s="1">
        <v>0</v>
      </c>
      <c r="G19" s="2">
        <f t="shared" si="0"/>
        <v>471.45851999999996</v>
      </c>
      <c r="H19" s="2">
        <f t="shared" si="1"/>
        <v>0.59000000000014552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4704.68</v>
      </c>
      <c r="D23" s="1">
        <f>'PR-RAS'!E27</f>
        <v>10743.73</v>
      </c>
      <c r="E23" s="1">
        <v>0</v>
      </c>
      <c r="F23" s="1">
        <v>0</v>
      </c>
      <c r="G23" s="2">
        <f t="shared" si="0"/>
        <v>576.22708</v>
      </c>
      <c r="H23" s="2">
        <f t="shared" si="1"/>
        <v>0.59000000000014552</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786</v>
      </c>
      <c r="D25" s="1">
        <f>'PR-RAS'!E29</f>
        <v>125.22</v>
      </c>
      <c r="E25" s="1">
        <v>0</v>
      </c>
      <c r="F25" s="1">
        <v>0</v>
      </c>
      <c r="G25" s="2">
        <f t="shared" si="0"/>
        <v>24.874560000000002</v>
      </c>
      <c r="H25" s="2">
        <f t="shared" si="1"/>
        <v>0.21999999999999886</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786</v>
      </c>
      <c r="D27" s="1">
        <f>'PR-RAS'!E31</f>
        <v>125.22</v>
      </c>
      <c r="E27" s="1">
        <v>0</v>
      </c>
      <c r="F27" s="1">
        <v>0</v>
      </c>
      <c r="G27" s="2">
        <f t="shared" si="0"/>
        <v>26.94744</v>
      </c>
      <c r="H27" s="2">
        <f t="shared" si="1"/>
        <v>0.21999999999999886</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208663.03</v>
      </c>
      <c r="D45" s="1">
        <f>'PR-RAS'!E49</f>
        <v>213880.93</v>
      </c>
      <c r="E45" s="1">
        <v>0</v>
      </c>
      <c r="F45" s="1">
        <v>0</v>
      </c>
      <c r="G45" s="2">
        <f t="shared" si="0"/>
        <v>28002.695159999999</v>
      </c>
      <c r="H45" s="2">
        <f t="shared" si="1"/>
        <v>0.10000000000582077</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202659.06</v>
      </c>
      <c r="D54" s="1">
        <f>'PR-RAS'!E58</f>
        <v>0</v>
      </c>
      <c r="E54" s="1">
        <v>0</v>
      </c>
      <c r="F54" s="1">
        <v>0</v>
      </c>
      <c r="G54" s="2">
        <f t="shared" si="0"/>
        <v>10740.930179999999</v>
      </c>
      <c r="H54" s="2">
        <f t="shared" si="1"/>
        <v>5.9999999997671694E-2</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166659.06</v>
      </c>
      <c r="D55" s="1">
        <f>'PR-RAS'!E59</f>
        <v>0</v>
      </c>
      <c r="E55" s="1">
        <v>0</v>
      </c>
      <c r="F55" s="1">
        <v>0</v>
      </c>
      <c r="G55" s="2">
        <f t="shared" si="0"/>
        <v>8999.5892399999993</v>
      </c>
      <c r="H55" s="2">
        <f t="shared" si="1"/>
        <v>5.9999999997671694E-2</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36000</v>
      </c>
      <c r="D56" s="1">
        <f>'PR-RAS'!E60</f>
        <v>0</v>
      </c>
      <c r="E56" s="1">
        <v>0</v>
      </c>
      <c r="F56" s="1">
        <v>0</v>
      </c>
      <c r="G56" s="2">
        <f t="shared" si="0"/>
        <v>1980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6003.97</v>
      </c>
      <c r="D57" s="1">
        <f>'PR-RAS'!E61</f>
        <v>13875.26</v>
      </c>
      <c r="E57" s="1">
        <v>0</v>
      </c>
      <c r="F57" s="1">
        <v>0</v>
      </c>
      <c r="G57" s="2">
        <f t="shared" si="0"/>
        <v>1890.25144</v>
      </c>
      <c r="H57" s="2">
        <f t="shared" si="1"/>
        <v>0.28999999999996362</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6003.97</v>
      </c>
      <c r="D58" s="1">
        <f>'PR-RAS'!E62</f>
        <v>13875.26</v>
      </c>
      <c r="E58" s="1">
        <v>0</v>
      </c>
      <c r="F58" s="1">
        <v>0</v>
      </c>
      <c r="G58" s="2">
        <f t="shared" si="0"/>
        <v>1924.00593</v>
      </c>
      <c r="H58" s="2">
        <f t="shared" si="1"/>
        <v>0.28999999999996362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176221.62</v>
      </c>
      <c r="E60" s="1">
        <v>0</v>
      </c>
      <c r="F60" s="1">
        <v>0</v>
      </c>
      <c r="G60" s="2">
        <f t="shared" si="0"/>
        <v>20794.151159999998</v>
      </c>
      <c r="H60" s="2">
        <f t="shared" si="1"/>
        <v>0.38000000000465661</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176221.62</v>
      </c>
      <c r="E63" s="1">
        <v>0</v>
      </c>
      <c r="F63" s="1">
        <v>0</v>
      </c>
      <c r="G63" s="2">
        <f>(B63/1000)*(C63*1+D63*2)</f>
        <v>21851.480879999999</v>
      </c>
      <c r="H63" s="2">
        <f>ABS(C63-ROUND(C63,0))+ABS(D63-ROUND(D63,0))</f>
        <v>0.38000000000465661</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23784.05</v>
      </c>
      <c r="E70" s="1">
        <v>0</v>
      </c>
      <c r="F70" s="1">
        <v>0</v>
      </c>
      <c r="G70" s="2">
        <f t="shared" si="0"/>
        <v>3282.1989000000003</v>
      </c>
      <c r="H70" s="2">
        <f t="shared" si="1"/>
        <v>4.9999999999272404E-2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23784.05</v>
      </c>
      <c r="E71" s="1">
        <v>0</v>
      </c>
      <c r="F71" s="1">
        <v>0</v>
      </c>
      <c r="G71" s="2">
        <f t="shared" si="0"/>
        <v>3329.7670000000003</v>
      </c>
      <c r="H71" s="2">
        <f t="shared" si="1"/>
        <v>4.9999999999272404E-2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103611.79</v>
      </c>
      <c r="D78" s="1">
        <f>'PR-RAS'!E82</f>
        <v>101143.96</v>
      </c>
      <c r="E78" s="1">
        <v>0</v>
      </c>
      <c r="F78" s="1">
        <v>0</v>
      </c>
      <c r="G78" s="2">
        <f t="shared" si="0"/>
        <v>23554.277670000003</v>
      </c>
      <c r="H78" s="2">
        <f t="shared" si="1"/>
        <v>0.25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103611.79</v>
      </c>
      <c r="D87" s="1">
        <f>'PR-RAS'!E91</f>
        <v>101143.96</v>
      </c>
      <c r="E87" s="1">
        <v>0</v>
      </c>
      <c r="F87" s="1">
        <v>0</v>
      </c>
      <c r="G87" s="2">
        <f t="shared" si="0"/>
        <v>26307.375059999998</v>
      </c>
      <c r="H87" s="2">
        <f t="shared" si="1"/>
        <v>0.25</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199.08</v>
      </c>
      <c r="D88" s="1">
        <f>'PR-RAS'!E92</f>
        <v>0</v>
      </c>
      <c r="E88" s="1">
        <v>0</v>
      </c>
      <c r="F88" s="1">
        <v>0</v>
      </c>
      <c r="G88" s="2">
        <f t="shared" si="0"/>
        <v>17.319959999999998</v>
      </c>
      <c r="H88" s="2">
        <f t="shared" si="1"/>
        <v>8.0000000000012506E-2</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1431.57</v>
      </c>
      <c r="D89" s="1">
        <f>'PR-RAS'!E93</f>
        <v>993.86</v>
      </c>
      <c r="E89" s="1">
        <v>0</v>
      </c>
      <c r="F89" s="1">
        <v>0</v>
      </c>
      <c r="G89" s="2">
        <f t="shared" si="0"/>
        <v>300.89751999999999</v>
      </c>
      <c r="H89" s="2">
        <f t="shared" si="1"/>
        <v>0.57000000000005002</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101981.14</v>
      </c>
      <c r="D90" s="1">
        <f>'PR-RAS'!E94</f>
        <v>100150.1</v>
      </c>
      <c r="E90" s="1">
        <v>0</v>
      </c>
      <c r="F90" s="1">
        <v>0</v>
      </c>
      <c r="G90" s="2">
        <f t="shared" si="0"/>
        <v>26903.039260000001</v>
      </c>
      <c r="H90" s="2">
        <f t="shared" si="1"/>
        <v>0.24000000000523869</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19489.77</v>
      </c>
      <c r="D102" s="1">
        <f>'PR-RAS'!E106</f>
        <v>19794.440000000002</v>
      </c>
      <c r="E102" s="1">
        <v>0</v>
      </c>
      <c r="F102" s="1">
        <v>0</v>
      </c>
      <c r="G102" s="2">
        <f t="shared" si="0"/>
        <v>5966.9436500000011</v>
      </c>
      <c r="H102" s="2">
        <f t="shared" si="1"/>
        <v>0.67000000000189175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13161.220000000001</v>
      </c>
      <c r="D108" s="1">
        <f>'PR-RAS'!E112</f>
        <v>7552.83</v>
      </c>
      <c r="E108" s="1">
        <v>0</v>
      </c>
      <c r="F108" s="1">
        <v>0</v>
      </c>
      <c r="G108" s="2">
        <f t="shared" si="0"/>
        <v>3024.5561600000001</v>
      </c>
      <c r="H108" s="2">
        <f t="shared" si="1"/>
        <v>0.39000000000123691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8078.22</v>
      </c>
      <c r="D111" s="1">
        <f>'PR-RAS'!E115</f>
        <v>2609.75</v>
      </c>
      <c r="E111" s="1">
        <v>0</v>
      </c>
      <c r="F111" s="1">
        <v>0</v>
      </c>
      <c r="G111" s="2">
        <f t="shared" si="0"/>
        <v>1462.7492000000002</v>
      </c>
      <c r="H111" s="2">
        <f t="shared" si="1"/>
        <v>0.47000000000025466</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5083</v>
      </c>
      <c r="D113" s="1">
        <f>'PR-RAS'!E117</f>
        <v>4943.08</v>
      </c>
      <c r="E113" s="1">
        <v>0</v>
      </c>
      <c r="F113" s="1">
        <v>0</v>
      </c>
      <c r="G113" s="2">
        <f t="shared" si="0"/>
        <v>1676.54592</v>
      </c>
      <c r="H113" s="2">
        <f t="shared" si="1"/>
        <v>7.999999999992724E-2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6328.55</v>
      </c>
      <c r="D116" s="1">
        <f>'PR-RAS'!E120</f>
        <v>12241.61</v>
      </c>
      <c r="E116" s="1">
        <v>0</v>
      </c>
      <c r="F116" s="1">
        <v>0</v>
      </c>
      <c r="G116" s="2">
        <f t="shared" si="0"/>
        <v>3543.3535500000003</v>
      </c>
      <c r="H116" s="2">
        <f t="shared" si="1"/>
        <v>0.83999999999923602</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6328.55</v>
      </c>
      <c r="D118" s="1">
        <f>'PR-RAS'!E122</f>
        <v>12241.61</v>
      </c>
      <c r="E118" s="1">
        <v>0</v>
      </c>
      <c r="F118" s="1">
        <v>0</v>
      </c>
      <c r="G118" s="2">
        <f t="shared" si="0"/>
        <v>3604.9770900000003</v>
      </c>
      <c r="H118" s="2">
        <f t="shared" si="1"/>
        <v>0.83999999999923602</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1015.51</v>
      </c>
      <c r="D121" s="1">
        <f>'PR-RAS'!E125</f>
        <v>909.34</v>
      </c>
      <c r="E121" s="1">
        <v>0</v>
      </c>
      <c r="F121" s="1">
        <v>0</v>
      </c>
      <c r="G121" s="2">
        <f t="shared" si="0"/>
        <v>340.1028</v>
      </c>
      <c r="H121" s="2">
        <f t="shared" si="1"/>
        <v>0.83000000000004093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1015.51</v>
      </c>
      <c r="D122" s="1">
        <f>'PR-RAS'!E126</f>
        <v>909.34</v>
      </c>
      <c r="E122" s="1">
        <v>0</v>
      </c>
      <c r="F122" s="1">
        <v>0</v>
      </c>
      <c r="G122" s="2">
        <f t="shared" si="0"/>
        <v>342.93698999999998</v>
      </c>
      <c r="H122" s="2">
        <f t="shared" si="1"/>
        <v>0.83000000000004093</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1015.51</v>
      </c>
      <c r="D124" s="1">
        <f>'PR-RAS'!E128</f>
        <v>909.34</v>
      </c>
      <c r="E124" s="1">
        <v>0</v>
      </c>
      <c r="F124" s="1">
        <v>0</v>
      </c>
      <c r="G124" s="2">
        <f t="shared" si="0"/>
        <v>348.60536999999999</v>
      </c>
      <c r="H124" s="2">
        <f t="shared" si="1"/>
        <v>0.83000000000004093</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242383.19000000006</v>
      </c>
      <c r="D148" s="1">
        <f>'PR-RAS'!E152</f>
        <v>365630.93</v>
      </c>
      <c r="E148" s="1">
        <v>0</v>
      </c>
      <c r="F148" s="1">
        <v>0</v>
      </c>
      <c r="G148" s="2">
        <f t="shared" si="0"/>
        <v>143125.82235</v>
      </c>
      <c r="H148" s="2">
        <f t="shared" si="1"/>
        <v>0.26000000006752089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47898.130000000005</v>
      </c>
      <c r="D149" s="1">
        <f>'PR-RAS'!E153</f>
        <v>93176.14</v>
      </c>
      <c r="E149" s="1">
        <v>0</v>
      </c>
      <c r="F149" s="1">
        <v>0</v>
      </c>
      <c r="G149" s="2">
        <f t="shared" si="0"/>
        <v>34669.060680000002</v>
      </c>
      <c r="H149" s="2">
        <f t="shared" si="1"/>
        <v>0.27000000000407454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40212.97</v>
      </c>
      <c r="D150" s="1">
        <f>'PR-RAS'!E154</f>
        <v>74984.81</v>
      </c>
      <c r="E150" s="1">
        <v>0</v>
      </c>
      <c r="F150" s="1">
        <v>0</v>
      </c>
      <c r="G150" s="2">
        <f t="shared" si="0"/>
        <v>28337.205909999997</v>
      </c>
      <c r="H150" s="2">
        <f t="shared" si="1"/>
        <v>0.22000000000116415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40212.97</v>
      </c>
      <c r="D151" s="1">
        <f>'PR-RAS'!E155</f>
        <v>74984.81</v>
      </c>
      <c r="E151" s="1">
        <v>0</v>
      </c>
      <c r="F151" s="1">
        <v>0</v>
      </c>
      <c r="G151" s="2">
        <f t="shared" si="0"/>
        <v>28527.388499999997</v>
      </c>
      <c r="H151" s="2">
        <f t="shared" si="1"/>
        <v>0.22000000000116415</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1050</v>
      </c>
      <c r="D155" s="1">
        <f>'PR-RAS'!E159</f>
        <v>5143.42</v>
      </c>
      <c r="E155" s="1">
        <v>0</v>
      </c>
      <c r="F155" s="1">
        <v>0</v>
      </c>
      <c r="G155" s="2">
        <f t="shared" si="0"/>
        <v>1745.87336</v>
      </c>
      <c r="H155" s="2">
        <f t="shared" si="1"/>
        <v>0.42000000000007276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6635.16</v>
      </c>
      <c r="D156" s="1">
        <f>'PR-RAS'!E160</f>
        <v>13047.91</v>
      </c>
      <c r="E156" s="1">
        <v>0</v>
      </c>
      <c r="F156" s="1">
        <v>0</v>
      </c>
      <c r="G156" s="2">
        <f t="shared" si="0"/>
        <v>5073.3018999999995</v>
      </c>
      <c r="H156" s="2">
        <f t="shared" si="1"/>
        <v>0.25</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6635.16</v>
      </c>
      <c r="D158" s="1">
        <f>'PR-RAS'!E162</f>
        <v>13047.91</v>
      </c>
      <c r="E158" s="1">
        <v>0</v>
      </c>
      <c r="F158" s="1">
        <v>0</v>
      </c>
      <c r="G158" s="2">
        <f t="shared" si="0"/>
        <v>5138.76386</v>
      </c>
      <c r="H158" s="2">
        <f t="shared" si="1"/>
        <v>0.25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51318.760000000009</v>
      </c>
      <c r="D160" s="1">
        <f>'PR-RAS'!E164</f>
        <v>102687.84000000001</v>
      </c>
      <c r="E160" s="1">
        <v>0</v>
      </c>
      <c r="F160" s="1">
        <v>0</v>
      </c>
      <c r="G160" s="2">
        <f t="shared" si="0"/>
        <v>40814.415960000006</v>
      </c>
      <c r="H160" s="2">
        <f t="shared" si="1"/>
        <v>0.39999999997962732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2633.44</v>
      </c>
      <c r="D161" s="1">
        <f>'PR-RAS'!E165</f>
        <v>3631.9399999999996</v>
      </c>
      <c r="E161" s="1">
        <v>0</v>
      </c>
      <c r="F161" s="1">
        <v>0</v>
      </c>
      <c r="G161" s="2">
        <f t="shared" si="0"/>
        <v>1583.5712000000001</v>
      </c>
      <c r="H161" s="2">
        <f t="shared" si="1"/>
        <v>0.50000000000045475</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785.16</v>
      </c>
      <c r="D162" s="1">
        <f>'PR-RAS'!E166</f>
        <v>313.2</v>
      </c>
      <c r="E162" s="1">
        <v>0</v>
      </c>
      <c r="F162" s="1">
        <v>0</v>
      </c>
      <c r="G162" s="2">
        <f t="shared" si="0"/>
        <v>227.26115999999999</v>
      </c>
      <c r="H162" s="2">
        <f t="shared" si="1"/>
        <v>0.3599999999999568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1186.1600000000001</v>
      </c>
      <c r="D163" s="1">
        <f>'PR-RAS'!E167</f>
        <v>2250.77</v>
      </c>
      <c r="E163" s="1">
        <v>0</v>
      </c>
      <c r="F163" s="1">
        <v>0</v>
      </c>
      <c r="G163" s="2">
        <f t="shared" si="0"/>
        <v>921.40740000000005</v>
      </c>
      <c r="H163" s="2">
        <f t="shared" si="1"/>
        <v>0.39000000000010004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80</v>
      </c>
      <c r="D164" s="1">
        <f>'PR-RAS'!E168</f>
        <v>585.75</v>
      </c>
      <c r="E164" s="1">
        <v>0</v>
      </c>
      <c r="F164" s="1">
        <v>0</v>
      </c>
      <c r="G164" s="2">
        <f t="shared" si="0"/>
        <v>203.99450000000002</v>
      </c>
      <c r="H164" s="2">
        <f t="shared" si="1"/>
        <v>0.25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582.12</v>
      </c>
      <c r="D165" s="1">
        <f>'PR-RAS'!E169</f>
        <v>482.22</v>
      </c>
      <c r="E165" s="1">
        <v>0</v>
      </c>
      <c r="F165" s="1">
        <v>0</v>
      </c>
      <c r="G165" s="2">
        <f t="shared" si="0"/>
        <v>253.63584</v>
      </c>
      <c r="H165" s="2">
        <f t="shared" si="1"/>
        <v>0.34000000000003183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9260.82</v>
      </c>
      <c r="D166" s="1">
        <f>'PR-RAS'!E170</f>
        <v>9975.1200000000008</v>
      </c>
      <c r="E166" s="1">
        <v>0</v>
      </c>
      <c r="F166" s="1">
        <v>0</v>
      </c>
      <c r="G166" s="2">
        <f t="shared" si="0"/>
        <v>4819.8249000000005</v>
      </c>
      <c r="H166" s="2">
        <f t="shared" si="1"/>
        <v>0.30000000000109139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1535.87</v>
      </c>
      <c r="D167" s="1">
        <f>'PR-RAS'!E171</f>
        <v>1658.03</v>
      </c>
      <c r="E167" s="1">
        <v>0</v>
      </c>
      <c r="F167" s="1">
        <v>0</v>
      </c>
      <c r="G167" s="2">
        <f t="shared" si="0"/>
        <v>805.42038000000014</v>
      </c>
      <c r="H167" s="2">
        <f t="shared" si="1"/>
        <v>0.16000000000008185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7474.95</v>
      </c>
      <c r="D169" s="1">
        <f>'PR-RAS'!E173</f>
        <v>7997.34</v>
      </c>
      <c r="E169" s="1">
        <v>0</v>
      </c>
      <c r="F169" s="1">
        <v>0</v>
      </c>
      <c r="G169" s="2">
        <f t="shared" si="0"/>
        <v>3942.8978400000005</v>
      </c>
      <c r="H169" s="2">
        <f t="shared" si="1"/>
        <v>0.39000000000032742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250</v>
      </c>
      <c r="D171" s="1">
        <f>'PR-RAS'!E175</f>
        <v>189</v>
      </c>
      <c r="E171" s="1">
        <v>0</v>
      </c>
      <c r="F171" s="1">
        <v>0</v>
      </c>
      <c r="G171" s="2">
        <f t="shared" si="0"/>
        <v>106.76</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130.75</v>
      </c>
      <c r="E173" s="1">
        <v>0</v>
      </c>
      <c r="F173" s="1">
        <v>0</v>
      </c>
      <c r="G173" s="2">
        <f t="shared" si="0"/>
        <v>44.977999999999994</v>
      </c>
      <c r="H173" s="2">
        <f t="shared" si="1"/>
        <v>0.25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29657.410000000003</v>
      </c>
      <c r="D174" s="1">
        <f>'PR-RAS'!E178</f>
        <v>59163.200000000004</v>
      </c>
      <c r="E174" s="1">
        <v>0</v>
      </c>
      <c r="F174" s="1">
        <v>0</v>
      </c>
      <c r="G174" s="2">
        <f t="shared" si="0"/>
        <v>25601.199129999997</v>
      </c>
      <c r="H174" s="2">
        <f t="shared" si="1"/>
        <v>0.61000000000785803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1393.21</v>
      </c>
      <c r="D175" s="1">
        <f>'PR-RAS'!E179</f>
        <v>1288.28</v>
      </c>
      <c r="E175" s="1">
        <v>0</v>
      </c>
      <c r="F175" s="1">
        <v>0</v>
      </c>
      <c r="G175" s="2">
        <f t="shared" si="0"/>
        <v>690.73997999999995</v>
      </c>
      <c r="H175" s="2">
        <f t="shared" si="1"/>
        <v>0.49000000000000909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5882.58</v>
      </c>
      <c r="D176" s="1">
        <f>'PR-RAS'!E180</f>
        <v>18713.61</v>
      </c>
      <c r="E176" s="1">
        <v>0</v>
      </c>
      <c r="F176" s="1">
        <v>0</v>
      </c>
      <c r="G176" s="2">
        <f t="shared" si="0"/>
        <v>7579.2150000000001</v>
      </c>
      <c r="H176" s="2">
        <f t="shared" si="1"/>
        <v>0.80999999999949068</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1880</v>
      </c>
      <c r="D177" s="1">
        <f>'PR-RAS'!E181</f>
        <v>2293.75</v>
      </c>
      <c r="E177" s="1">
        <v>0</v>
      </c>
      <c r="F177" s="1">
        <v>0</v>
      </c>
      <c r="G177" s="2">
        <f t="shared" si="0"/>
        <v>1138.28</v>
      </c>
      <c r="H177" s="2">
        <f t="shared" si="1"/>
        <v>0.25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9254.0400000000009</v>
      </c>
      <c r="D178" s="1">
        <f>'PR-RAS'!E182</f>
        <v>13265.58</v>
      </c>
      <c r="E178" s="1">
        <v>0</v>
      </c>
      <c r="F178" s="1">
        <v>0</v>
      </c>
      <c r="G178" s="2">
        <f t="shared" si="0"/>
        <v>6333.9803999999995</v>
      </c>
      <c r="H178" s="2">
        <f t="shared" si="1"/>
        <v>0.46000000000094587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50</v>
      </c>
      <c r="D179" s="1">
        <f>'PR-RAS'!E183</f>
        <v>1143.6600000000001</v>
      </c>
      <c r="E179" s="1">
        <v>0</v>
      </c>
      <c r="F179" s="1">
        <v>0</v>
      </c>
      <c r="G179" s="2">
        <f t="shared" si="0"/>
        <v>416.04295999999999</v>
      </c>
      <c r="H179" s="2">
        <f t="shared" si="1"/>
        <v>0.33999999999991815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560.79</v>
      </c>
      <c r="D180" s="1">
        <f>'PR-RAS'!E184</f>
        <v>4768.8900000000003</v>
      </c>
      <c r="E180" s="1">
        <v>0</v>
      </c>
      <c r="F180" s="1">
        <v>0</v>
      </c>
      <c r="G180" s="2">
        <f t="shared" si="0"/>
        <v>1807.6440299999999</v>
      </c>
      <c r="H180" s="2">
        <f t="shared" si="1"/>
        <v>0.31999999999970896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7813.86</v>
      </c>
      <c r="D181" s="1">
        <f>'PR-RAS'!E185</f>
        <v>12863.85</v>
      </c>
      <c r="E181" s="1">
        <v>0</v>
      </c>
      <c r="F181" s="1">
        <v>0</v>
      </c>
      <c r="G181" s="2">
        <f t="shared" si="0"/>
        <v>6037.4807999999994</v>
      </c>
      <c r="H181" s="2">
        <f t="shared" si="1"/>
        <v>0.28999999999996362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1910.04</v>
      </c>
      <c r="D182" s="1">
        <f>'PR-RAS'!E186</f>
        <v>3235.6</v>
      </c>
      <c r="E182" s="1">
        <v>0</v>
      </c>
      <c r="F182" s="1">
        <v>0</v>
      </c>
      <c r="G182" s="2">
        <f t="shared" si="0"/>
        <v>1517.0044399999999</v>
      </c>
      <c r="H182" s="2">
        <f t="shared" si="1"/>
        <v>0.44000000000005457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912.89</v>
      </c>
      <c r="D183" s="1">
        <f>'PR-RAS'!E187</f>
        <v>1589.98</v>
      </c>
      <c r="E183" s="1">
        <v>0</v>
      </c>
      <c r="F183" s="1">
        <v>0</v>
      </c>
      <c r="G183" s="2">
        <f t="shared" si="0"/>
        <v>744.89869999999996</v>
      </c>
      <c r="H183" s="2">
        <f t="shared" si="1"/>
        <v>0.12999999999999545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9767.09</v>
      </c>
      <c r="D190" s="1">
        <f>'PR-RAS'!E194</f>
        <v>29917.58</v>
      </c>
      <c r="E190" s="1">
        <v>0</v>
      </c>
      <c r="F190" s="1">
        <v>0</v>
      </c>
      <c r="G190" s="2">
        <f t="shared" si="0"/>
        <v>13154.82525</v>
      </c>
      <c r="H190" s="2">
        <f t="shared" si="1"/>
        <v>0.50999999999839929</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388.06</v>
      </c>
      <c r="D191" s="1">
        <f>'PR-RAS'!E195</f>
        <v>16053.29</v>
      </c>
      <c r="E191" s="1">
        <v>0</v>
      </c>
      <c r="F191" s="1">
        <v>0</v>
      </c>
      <c r="G191" s="2">
        <f t="shared" si="0"/>
        <v>6173.981600000001</v>
      </c>
      <c r="H191" s="2">
        <f t="shared" si="1"/>
        <v>0.35000000000087539</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150.12</v>
      </c>
      <c r="D192" s="1">
        <f>'PR-RAS'!E196</f>
        <v>152.55000000000001</v>
      </c>
      <c r="E192" s="1">
        <v>0</v>
      </c>
      <c r="F192" s="1">
        <v>0</v>
      </c>
      <c r="G192" s="2">
        <f t="shared" si="0"/>
        <v>86.947020000000009</v>
      </c>
      <c r="H192" s="2">
        <f t="shared" si="1"/>
        <v>0.56999999999999318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8357.19</v>
      </c>
      <c r="D193" s="1">
        <f>'PR-RAS'!E197</f>
        <v>12613.85</v>
      </c>
      <c r="E193" s="1">
        <v>0</v>
      </c>
      <c r="F193" s="1">
        <v>0</v>
      </c>
      <c r="G193" s="2">
        <f t="shared" si="0"/>
        <v>6448.2988800000003</v>
      </c>
      <c r="H193" s="2">
        <f t="shared" si="1"/>
        <v>0.34000000000014552</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184.32</v>
      </c>
      <c r="D194" s="1">
        <f>'PR-RAS'!E198</f>
        <v>184.32</v>
      </c>
      <c r="E194" s="1">
        <v>0</v>
      </c>
      <c r="F194" s="1">
        <v>0</v>
      </c>
      <c r="G194" s="2">
        <f t="shared" si="0"/>
        <v>106.72128000000001</v>
      </c>
      <c r="H194" s="2">
        <f t="shared" si="1"/>
        <v>0.63999999999998636</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13.27</v>
      </c>
      <c r="E195" s="1">
        <v>0</v>
      </c>
      <c r="F195" s="1">
        <v>0</v>
      </c>
      <c r="G195" s="2">
        <f t="shared" si="0"/>
        <v>5.1487600000000002</v>
      </c>
      <c r="H195" s="2">
        <f t="shared" si="1"/>
        <v>0.26999999999999957</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687.4</v>
      </c>
      <c r="D197" s="1">
        <f>'PR-RAS'!E201</f>
        <v>900.3</v>
      </c>
      <c r="E197" s="1">
        <v>0</v>
      </c>
      <c r="F197" s="1">
        <v>0</v>
      </c>
      <c r="G197" s="2">
        <f t="shared" si="0"/>
        <v>487.64800000000002</v>
      </c>
      <c r="H197" s="2">
        <f t="shared" si="1"/>
        <v>0.69999999999993179</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780.98</v>
      </c>
      <c r="D198" s="1">
        <f>'PR-RAS'!E202</f>
        <v>3413.1800000000003</v>
      </c>
      <c r="E198" s="1">
        <v>0</v>
      </c>
      <c r="F198" s="1">
        <v>0</v>
      </c>
      <c r="G198" s="2">
        <f t="shared" si="0"/>
        <v>1498.64598</v>
      </c>
      <c r="H198" s="2">
        <f t="shared" si="1"/>
        <v>0.20000000000027285</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780.98</v>
      </c>
      <c r="D212" s="1">
        <f>'PR-RAS'!E216</f>
        <v>3413.1800000000003</v>
      </c>
      <c r="E212" s="1">
        <v>0</v>
      </c>
      <c r="F212" s="1">
        <v>0</v>
      </c>
      <c r="G212" s="2">
        <f t="shared" si="0"/>
        <v>1605.1487400000001</v>
      </c>
      <c r="H212" s="2">
        <f t="shared" si="1"/>
        <v>0.20000000000027285</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743.97</v>
      </c>
      <c r="D213" s="1">
        <f>'PR-RAS'!E217</f>
        <v>970.01</v>
      </c>
      <c r="E213" s="1">
        <v>0</v>
      </c>
      <c r="F213" s="1">
        <v>0</v>
      </c>
      <c r="G213" s="2">
        <f t="shared" si="0"/>
        <v>569.00587999999993</v>
      </c>
      <c r="H213" s="2">
        <f t="shared" si="1"/>
        <v>3.999999999996362E-2</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2429.0500000000002</v>
      </c>
      <c r="E215" s="1">
        <v>0</v>
      </c>
      <c r="F215" s="1">
        <v>0</v>
      </c>
      <c r="G215" s="2">
        <f t="shared" si="0"/>
        <v>1039.6334000000002</v>
      </c>
      <c r="H215" s="2">
        <f t="shared" si="1"/>
        <v>5.0000000000181899E-2</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37.01</v>
      </c>
      <c r="D216" s="1">
        <f>'PR-RAS'!E220</f>
        <v>14.12</v>
      </c>
      <c r="E216" s="1">
        <v>0</v>
      </c>
      <c r="F216" s="1">
        <v>0</v>
      </c>
      <c r="G216" s="2">
        <f t="shared" si="0"/>
        <v>14.02875</v>
      </c>
      <c r="H216" s="2">
        <f t="shared" si="1"/>
        <v>0.12999999999999723</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67747.91</v>
      </c>
      <c r="D226" s="1">
        <f>'PR-RAS'!E230</f>
        <v>89273.59</v>
      </c>
      <c r="E226" s="1">
        <v>0</v>
      </c>
      <c r="F226" s="1">
        <v>0</v>
      </c>
      <c r="G226" s="2">
        <f t="shared" si="0"/>
        <v>55416.395250000001</v>
      </c>
      <c r="H226" s="2">
        <f t="shared" si="1"/>
        <v>0.5</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1354.07</v>
      </c>
      <c r="D233" s="1">
        <f>'PR-RAS'!E237</f>
        <v>2882.89</v>
      </c>
      <c r="E233" s="1">
        <v>0</v>
      </c>
      <c r="F233" s="1">
        <v>0</v>
      </c>
      <c r="G233" s="2">
        <f t="shared" si="0"/>
        <v>1651.8052</v>
      </c>
      <c r="H233" s="2">
        <f t="shared" si="1"/>
        <v>0.18000000000006366</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1354.07</v>
      </c>
      <c r="D234" s="1">
        <f>'PR-RAS'!E238</f>
        <v>2882.89</v>
      </c>
      <c r="E234" s="1">
        <v>0</v>
      </c>
      <c r="F234" s="1">
        <v>0</v>
      </c>
      <c r="G234" s="2">
        <f t="shared" si="0"/>
        <v>1658.9250500000001</v>
      </c>
      <c r="H234" s="2">
        <f t="shared" si="1"/>
        <v>0.18000000000006366</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66393.84</v>
      </c>
      <c r="D246" s="1">
        <f>'PR-RAS'!E250</f>
        <v>86390.7</v>
      </c>
      <c r="E246" s="1">
        <v>0</v>
      </c>
      <c r="F246" s="1">
        <v>0</v>
      </c>
      <c r="G246" s="2">
        <f t="shared" si="0"/>
        <v>58597.933799999999</v>
      </c>
      <c r="H246" s="2">
        <f t="shared" si="1"/>
        <v>0.46000000000640284</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66393.84</v>
      </c>
      <c r="D247" s="1">
        <f>'PR-RAS'!E251</f>
        <v>85434.45</v>
      </c>
      <c r="E247" s="1">
        <v>0</v>
      </c>
      <c r="F247" s="1">
        <v>0</v>
      </c>
      <c r="G247" s="2">
        <f t="shared" si="0"/>
        <v>58366.634039999997</v>
      </c>
      <c r="H247" s="2">
        <f t="shared" si="1"/>
        <v>0.61000000000058208</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956.25</v>
      </c>
      <c r="E248" s="1">
        <v>0</v>
      </c>
      <c r="F248" s="1">
        <v>0</v>
      </c>
      <c r="G248" s="2">
        <f t="shared" si="0"/>
        <v>472.38749999999999</v>
      </c>
      <c r="H248" s="2">
        <f t="shared" si="1"/>
        <v>0.25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18932.830000000002</v>
      </c>
      <c r="D258" s="1">
        <f>'PR-RAS'!E262</f>
        <v>24936.95</v>
      </c>
      <c r="E258" s="1">
        <v>0</v>
      </c>
      <c r="F258" s="1">
        <v>0</v>
      </c>
      <c r="G258" s="2">
        <f t="shared" si="0"/>
        <v>17683.329610000004</v>
      </c>
      <c r="H258" s="2">
        <f t="shared" si="1"/>
        <v>0.21999999999752617</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18932.830000000002</v>
      </c>
      <c r="D265" s="1">
        <f>'PR-RAS'!E269</f>
        <v>24936.95</v>
      </c>
      <c r="E265" s="1">
        <v>0</v>
      </c>
      <c r="F265" s="1">
        <v>0</v>
      </c>
      <c r="G265" s="2">
        <f t="shared" si="0"/>
        <v>18164.976720000002</v>
      </c>
      <c r="H265" s="2">
        <f t="shared" si="1"/>
        <v>0.21999999999752617</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3135.42</v>
      </c>
      <c r="D266" s="1">
        <f>'PR-RAS'!E270</f>
        <v>9430.84</v>
      </c>
      <c r="E266" s="1">
        <v>0</v>
      </c>
      <c r="F266" s="1">
        <v>0</v>
      </c>
      <c r="G266" s="2">
        <f t="shared" si="0"/>
        <v>5829.2314999999999</v>
      </c>
      <c r="H266" s="2">
        <f t="shared" si="1"/>
        <v>0.57999999999992724</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15797.41</v>
      </c>
      <c r="D267" s="1">
        <f>'PR-RAS'!E271</f>
        <v>15506.11</v>
      </c>
      <c r="E267" s="1">
        <v>0</v>
      </c>
      <c r="F267" s="1">
        <v>0</v>
      </c>
      <c r="G267" s="2">
        <f t="shared" si="0"/>
        <v>12451.361580000003</v>
      </c>
      <c r="H267" s="2">
        <f t="shared" si="1"/>
        <v>0.52000000000043656</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55704.58</v>
      </c>
      <c r="D269" s="1">
        <f>'PR-RAS'!E273</f>
        <v>52143.23</v>
      </c>
      <c r="E269" s="1">
        <v>0</v>
      </c>
      <c r="F269" s="1">
        <v>0</v>
      </c>
      <c r="G269" s="2">
        <f t="shared" si="0"/>
        <v>42877.598720000002</v>
      </c>
      <c r="H269" s="2">
        <f t="shared" si="1"/>
        <v>0.65000000000145519</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30872.080000000002</v>
      </c>
      <c r="D270" s="1">
        <f>'PR-RAS'!E274</f>
        <v>52143.23</v>
      </c>
      <c r="E270" s="1">
        <v>0</v>
      </c>
      <c r="F270" s="1">
        <v>0</v>
      </c>
      <c r="G270" s="2">
        <f t="shared" si="0"/>
        <v>36357.647260000005</v>
      </c>
      <c r="H270" s="2">
        <f t="shared" si="1"/>
        <v>0.31000000000494765</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30872.080000000002</v>
      </c>
      <c r="D271" s="1">
        <f>'PR-RAS'!E275</f>
        <v>52143.23</v>
      </c>
      <c r="E271" s="1">
        <v>0</v>
      </c>
      <c r="F271" s="1">
        <v>0</v>
      </c>
      <c r="G271" s="2">
        <f t="shared" si="0"/>
        <v>36492.805800000002</v>
      </c>
      <c r="H271" s="2">
        <f t="shared" si="1"/>
        <v>0.31000000000494765</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24832.5</v>
      </c>
      <c r="D274" s="1">
        <f>'PR-RAS'!E278</f>
        <v>0</v>
      </c>
      <c r="E274" s="1">
        <v>0</v>
      </c>
      <c r="F274" s="1">
        <v>0</v>
      </c>
      <c r="G274" s="2">
        <f t="shared" si="0"/>
        <v>6779.2725000000009</v>
      </c>
      <c r="H274" s="2">
        <f t="shared" si="1"/>
        <v>0.5</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24832.5</v>
      </c>
      <c r="D275" s="1">
        <f>'PR-RAS'!E279</f>
        <v>0</v>
      </c>
      <c r="E275" s="1">
        <v>0</v>
      </c>
      <c r="F275" s="1">
        <v>0</v>
      </c>
      <c r="G275" s="2">
        <f t="shared" ref="G275:G528" si="12">(B275/1000)*(C275*1+D275*2)</f>
        <v>6804.1050000000005</v>
      </c>
      <c r="H275" s="2">
        <f t="shared" ref="H275:H528" si="13">ABS(C275-ROUND(C275,0))+ABS(D275-ROUND(D275,0))</f>
        <v>0.5</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242383.19000000006</v>
      </c>
      <c r="D295" s="1">
        <f>'PR-RAS'!E299</f>
        <v>365630.93</v>
      </c>
      <c r="E295" s="1">
        <v>0</v>
      </c>
      <c r="F295" s="1">
        <v>0</v>
      </c>
      <c r="G295" s="2">
        <f t="shared" si="12"/>
        <v>286251.6447</v>
      </c>
      <c r="H295" s="2">
        <f t="shared" si="13"/>
        <v>0.26000000006752089</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168482.38999999996</v>
      </c>
      <c r="D296" s="1">
        <f>'PR-RAS'!E300</f>
        <v>64370.750000000058</v>
      </c>
      <c r="E296" s="1">
        <v>0</v>
      </c>
      <c r="F296" s="1">
        <v>0</v>
      </c>
      <c r="G296" s="2">
        <f t="shared" si="12"/>
        <v>87681.047550000018</v>
      </c>
      <c r="H296" s="2">
        <f t="shared" si="13"/>
        <v>0.63999999989755452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2397340.91</v>
      </c>
      <c r="D298" s="1">
        <f>'PR-RAS'!E302</f>
        <v>2597450.1800000002</v>
      </c>
      <c r="E298" s="1">
        <v>0</v>
      </c>
      <c r="F298" s="1">
        <v>0</v>
      </c>
      <c r="G298" s="2">
        <f t="shared" si="12"/>
        <v>2254895.6571900002</v>
      </c>
      <c r="H298" s="2">
        <f t="shared" si="13"/>
        <v>0.27000000001862645</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26564.03</v>
      </c>
      <c r="D300" s="1">
        <f>'PR-RAS'!E304</f>
        <v>249250.68</v>
      </c>
      <c r="E300" s="1">
        <v>0</v>
      </c>
      <c r="F300" s="1">
        <v>0</v>
      </c>
      <c r="G300" s="2">
        <f t="shared" si="12"/>
        <v>156994.55160999999</v>
      </c>
      <c r="H300" s="2">
        <f t="shared" si="13"/>
        <v>0.35000000000582077</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27473.58</v>
      </c>
      <c r="D355" s="1">
        <f>'PR-RAS'!E360</f>
        <v>306174.91000000003</v>
      </c>
      <c r="E355" s="1">
        <v>0</v>
      </c>
      <c r="F355" s="1">
        <v>0</v>
      </c>
      <c r="G355" s="2">
        <f t="shared" si="12"/>
        <v>226497.48360000001</v>
      </c>
      <c r="H355" s="2">
        <f t="shared" si="13"/>
        <v>0.50999999996565748</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27473.58</v>
      </c>
      <c r="D368" s="1">
        <f>'PR-RAS'!E373</f>
        <v>306174.91000000003</v>
      </c>
      <c r="E368" s="1">
        <v>0</v>
      </c>
      <c r="F368" s="1">
        <v>0</v>
      </c>
      <c r="G368" s="2">
        <f t="shared" si="12"/>
        <v>234815.18780000001</v>
      </c>
      <c r="H368" s="2">
        <f t="shared" si="13"/>
        <v>0.50999999996565748</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12568.55</v>
      </c>
      <c r="D369" s="1">
        <f>'PR-RAS'!E374</f>
        <v>305004.91000000003</v>
      </c>
      <c r="E369" s="1">
        <v>0</v>
      </c>
      <c r="F369" s="1">
        <v>0</v>
      </c>
      <c r="G369" s="2">
        <f t="shared" si="12"/>
        <v>229108.84016000005</v>
      </c>
      <c r="H369" s="2">
        <f t="shared" si="13"/>
        <v>0.53999999996813131</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58479.88</v>
      </c>
      <c r="E371" s="1">
        <v>0</v>
      </c>
      <c r="F371" s="1">
        <v>0</v>
      </c>
      <c r="G371" s="2">
        <f t="shared" si="12"/>
        <v>43275.111199999999</v>
      </c>
      <c r="H371" s="2">
        <f t="shared" si="13"/>
        <v>0.12000000000261934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244839.39</v>
      </c>
      <c r="E372" s="1">
        <v>0</v>
      </c>
      <c r="F372" s="1">
        <v>0</v>
      </c>
      <c r="G372" s="2">
        <f t="shared" si="12"/>
        <v>181670.82738</v>
      </c>
      <c r="H372" s="2">
        <f t="shared" si="13"/>
        <v>0.39000000001396984</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12568.55</v>
      </c>
      <c r="D373" s="1">
        <f>'PR-RAS'!E378</f>
        <v>1685.64</v>
      </c>
      <c r="E373" s="1">
        <v>0</v>
      </c>
      <c r="F373" s="1">
        <v>0</v>
      </c>
      <c r="G373" s="2">
        <f t="shared" si="12"/>
        <v>5929.6167599999999</v>
      </c>
      <c r="H373" s="2">
        <f t="shared" si="13"/>
        <v>0.81000000000062755</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14905.03</v>
      </c>
      <c r="D374" s="1">
        <f>'PR-RAS'!E379</f>
        <v>1170</v>
      </c>
      <c r="E374" s="1">
        <v>0</v>
      </c>
      <c r="F374" s="1">
        <v>0</v>
      </c>
      <c r="G374" s="2">
        <f t="shared" si="12"/>
        <v>6432.3961899999995</v>
      </c>
      <c r="H374" s="2">
        <f t="shared" si="13"/>
        <v>3.0000000000654836E-2</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2000</v>
      </c>
      <c r="D375" s="1">
        <f>'PR-RAS'!E380</f>
        <v>0</v>
      </c>
      <c r="E375" s="1">
        <v>0</v>
      </c>
      <c r="F375" s="1">
        <v>0</v>
      </c>
      <c r="G375" s="2">
        <f t="shared" si="12"/>
        <v>748</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1144.68</v>
      </c>
      <c r="D376" s="1">
        <f>'PR-RAS'!E381</f>
        <v>0</v>
      </c>
      <c r="E376" s="1">
        <v>0</v>
      </c>
      <c r="F376" s="1">
        <v>0</v>
      </c>
      <c r="G376" s="2">
        <f t="shared" si="12"/>
        <v>429.255</v>
      </c>
      <c r="H376" s="2">
        <f t="shared" si="13"/>
        <v>0.31999999999993634</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11760.35</v>
      </c>
      <c r="D381" s="1">
        <f>'PR-RAS'!E386</f>
        <v>1170</v>
      </c>
      <c r="E381" s="1">
        <v>0</v>
      </c>
      <c r="F381" s="1">
        <v>0</v>
      </c>
      <c r="G381" s="2">
        <f t="shared" si="12"/>
        <v>5358.1329999999998</v>
      </c>
      <c r="H381" s="2">
        <f t="shared" si="13"/>
        <v>0.3500000000003638</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27473.58</v>
      </c>
      <c r="D413" s="1">
        <f>'PR-RAS'!E418</f>
        <v>306174.91000000003</v>
      </c>
      <c r="E413" s="1">
        <v>0</v>
      </c>
      <c r="F413" s="1">
        <v>0</v>
      </c>
      <c r="G413" s="2">
        <f t="shared" si="12"/>
        <v>263607.24079999997</v>
      </c>
      <c r="H413" s="2">
        <f t="shared" si="13"/>
        <v>0.50999999996565748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1555931.19</v>
      </c>
      <c r="D415" s="1">
        <f>'PR-RAS'!E420</f>
        <v>1697936.39</v>
      </c>
      <c r="E415" s="1">
        <v>0</v>
      </c>
      <c r="F415" s="1">
        <v>0</v>
      </c>
      <c r="G415" s="2">
        <f t="shared" si="12"/>
        <v>2050046.8435799999</v>
      </c>
      <c r="H415" s="2">
        <f t="shared" si="13"/>
        <v>0.57999999984167516</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410865.58</v>
      </c>
      <c r="D417" s="1">
        <f>'PR-RAS'!E422</f>
        <v>430001.68000000005</v>
      </c>
      <c r="E417" s="1">
        <v>0</v>
      </c>
      <c r="F417" s="1">
        <v>0</v>
      </c>
      <c r="G417" s="2">
        <f t="shared" si="12"/>
        <v>528681.47904000001</v>
      </c>
      <c r="H417" s="2">
        <f t="shared" si="13"/>
        <v>0.73999999993247911</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269856.77000000008</v>
      </c>
      <c r="D418" s="1">
        <f>'PR-RAS'!E423</f>
        <v>671805.84000000008</v>
      </c>
      <c r="E418" s="1">
        <v>0</v>
      </c>
      <c r="F418" s="1">
        <v>0</v>
      </c>
      <c r="G418" s="2">
        <f t="shared" si="12"/>
        <v>672816.34365000005</v>
      </c>
      <c r="H418" s="2">
        <f t="shared" si="13"/>
        <v>0.38999999983934686</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141008.80999999994</v>
      </c>
      <c r="D419" s="1">
        <f>'PR-RAS'!E424</f>
        <v>0</v>
      </c>
      <c r="E419" s="1">
        <v>0</v>
      </c>
      <c r="F419" s="1">
        <v>0</v>
      </c>
      <c r="G419" s="2">
        <f t="shared" si="12"/>
        <v>58941.682579999971</v>
      </c>
      <c r="H419" s="2">
        <f t="shared" si="13"/>
        <v>0.19000000006053597</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241804.16000000003</v>
      </c>
      <c r="E420" s="1">
        <v>0</v>
      </c>
      <c r="F420" s="1">
        <v>0</v>
      </c>
      <c r="G420" s="2">
        <f t="shared" si="12"/>
        <v>202631.88608000003</v>
      </c>
      <c r="H420" s="2">
        <f t="shared" si="13"/>
        <v>0.16000000003259629</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841409.7200000002</v>
      </c>
      <c r="D421" s="1">
        <f>'PR-RAS'!E426</f>
        <v>899513.79000000027</v>
      </c>
      <c r="E421" s="1">
        <v>0</v>
      </c>
      <c r="F421" s="1">
        <v>0</v>
      </c>
      <c r="G421" s="2">
        <f t="shared" si="12"/>
        <v>1108983.6660000002</v>
      </c>
      <c r="H421" s="2">
        <f t="shared" si="13"/>
        <v>0.48999999952502549</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26564.03</v>
      </c>
      <c r="D423" s="1">
        <f>'PR-RAS'!E428</f>
        <v>249250.68</v>
      </c>
      <c r="E423" s="1">
        <v>0</v>
      </c>
      <c r="F423" s="1">
        <v>0</v>
      </c>
      <c r="G423" s="2">
        <f t="shared" si="12"/>
        <v>221577.59458</v>
      </c>
      <c r="H423" s="2">
        <f t="shared" si="13"/>
        <v>0.35000000000582077</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11889.48</v>
      </c>
      <c r="D635" s="1">
        <f>'PR-RAS'!E641</f>
        <v>11889.48</v>
      </c>
      <c r="E635" s="1">
        <v>0</v>
      </c>
      <c r="F635" s="1">
        <v>0</v>
      </c>
      <c r="G635" s="2">
        <f t="shared" si="14"/>
        <v>22613.790960000002</v>
      </c>
      <c r="H635" s="2">
        <f t="shared" si="15"/>
        <v>0.95999999999912689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410865.58</v>
      </c>
      <c r="D637" s="1">
        <f>'PR-RAS'!E643</f>
        <v>430001.68000000005</v>
      </c>
      <c r="E637" s="1">
        <v>0</v>
      </c>
      <c r="F637" s="1">
        <v>0</v>
      </c>
      <c r="G637" s="2">
        <f t="shared" si="14"/>
        <v>808272.64584000013</v>
      </c>
      <c r="H637" s="2">
        <f t="shared" si="15"/>
        <v>0.73999999993247911</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269856.77000000008</v>
      </c>
      <c r="D638" s="1">
        <f>'PR-RAS'!E644</f>
        <v>671805.84000000008</v>
      </c>
      <c r="E638" s="1">
        <v>0</v>
      </c>
      <c r="F638" s="1">
        <v>0</v>
      </c>
      <c r="G638" s="2">
        <f t="shared" si="14"/>
        <v>1027779.4026500002</v>
      </c>
      <c r="H638" s="2">
        <f t="shared" si="15"/>
        <v>0.38999999983934686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141008.80999999994</v>
      </c>
      <c r="D639" s="1">
        <f>'PR-RAS'!E645</f>
        <v>0</v>
      </c>
      <c r="E639" s="1">
        <v>0</v>
      </c>
      <c r="F639" s="1">
        <v>0</v>
      </c>
      <c r="G639" s="2">
        <f t="shared" si="14"/>
        <v>89963.620779999968</v>
      </c>
      <c r="H639" s="2">
        <f t="shared" si="15"/>
        <v>0.19000000006053597</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241804.16000000003</v>
      </c>
      <c r="E640" s="1">
        <v>0</v>
      </c>
      <c r="F640" s="1">
        <v>0</v>
      </c>
      <c r="G640" s="2">
        <f t="shared" si="14"/>
        <v>309025.71648000006</v>
      </c>
      <c r="H640" s="2">
        <f t="shared" si="15"/>
        <v>0.16000000003259629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853299.20000000019</v>
      </c>
      <c r="D641" s="1">
        <f>'PR-RAS'!E647</f>
        <v>911403.27000000025</v>
      </c>
      <c r="E641" s="1">
        <v>0</v>
      </c>
      <c r="F641" s="1">
        <v>0</v>
      </c>
      <c r="G641" s="2">
        <f t="shared" si="14"/>
        <v>1712707.6736000006</v>
      </c>
      <c r="H641" s="2">
        <f t="shared" si="15"/>
        <v>0.47000000043772161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994308.01000000013</v>
      </c>
      <c r="D643" s="1">
        <f>'PR-RAS'!E649</f>
        <v>669599.11000000022</v>
      </c>
      <c r="E643" s="1">
        <v>0</v>
      </c>
      <c r="F643" s="1">
        <v>0</v>
      </c>
      <c r="G643" s="2">
        <f t="shared" si="14"/>
        <v>1498110.9996600004</v>
      </c>
      <c r="H643" s="2">
        <f t="shared" si="15"/>
        <v>0.12000000034458935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965195.23</v>
      </c>
      <c r="D646" s="1">
        <f>'PR-RAS'!E653</f>
        <v>1050999.31</v>
      </c>
      <c r="E646" s="1">
        <v>0</v>
      </c>
      <c r="F646" s="1">
        <v>0</v>
      </c>
      <c r="G646" s="2">
        <f t="shared" si="14"/>
        <v>1978340.0332500001</v>
      </c>
      <c r="H646" s="2">
        <f t="shared" si="15"/>
        <v>0.5400000000372529</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414014.71</v>
      </c>
      <c r="D647" s="1">
        <f>'PR-RAS'!E654</f>
        <v>455920.02</v>
      </c>
      <c r="E647" s="1">
        <v>0</v>
      </c>
      <c r="F647" s="1">
        <v>0</v>
      </c>
      <c r="G647" s="2">
        <f t="shared" si="14"/>
        <v>856502.16850000003</v>
      </c>
      <c r="H647" s="2">
        <f t="shared" si="15"/>
        <v>0.30999999999767169</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362721.99</v>
      </c>
      <c r="D648" s="1">
        <f>'PR-RAS'!E655</f>
        <v>523182.63</v>
      </c>
      <c r="E648" s="1">
        <v>0</v>
      </c>
      <c r="F648" s="1">
        <v>0</v>
      </c>
      <c r="G648" s="2">
        <f t="shared" si="14"/>
        <v>911679.45075000008</v>
      </c>
      <c r="H648" s="2">
        <f t="shared" si="15"/>
        <v>0.38000000000465661</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1016487.95</v>
      </c>
      <c r="D649" s="1">
        <f>'PR-RAS'!E656</f>
        <v>983736.70000000007</v>
      </c>
      <c r="E649" s="1">
        <v>0</v>
      </c>
      <c r="F649" s="1">
        <v>0</v>
      </c>
      <c r="G649" s="2">
        <f t="shared" si="14"/>
        <v>1933606.9548000002</v>
      </c>
      <c r="H649" s="2">
        <f t="shared" si="15"/>
        <v>0.34999999997671694</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5</v>
      </c>
      <c r="D650" s="1">
        <f>'PR-RAS'!E657</f>
        <v>9</v>
      </c>
      <c r="E650" s="1">
        <v>0</v>
      </c>
      <c r="F650" s="1">
        <v>0</v>
      </c>
      <c r="G650" s="2">
        <f t="shared" si="14"/>
        <v>14.927</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4"/>
        <v>0</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5</v>
      </c>
      <c r="D652" s="1">
        <f>'PR-RAS'!E659</f>
        <v>9</v>
      </c>
      <c r="E652" s="1">
        <v>0</v>
      </c>
      <c r="F652" s="1">
        <v>0</v>
      </c>
      <c r="G652" s="2">
        <f t="shared" si="14"/>
        <v>14.973000000000001</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4"/>
        <v>0</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967.91</v>
      </c>
      <c r="D654" s="1">
        <f>'PR-RAS'!E661</f>
        <v>1256.45</v>
      </c>
      <c r="E654" s="1">
        <v>0</v>
      </c>
      <c r="F654" s="1">
        <v>0</v>
      </c>
      <c r="G654" s="2">
        <f t="shared" si="14"/>
        <v>2272.96893</v>
      </c>
      <c r="H654" s="2">
        <f t="shared" si="15"/>
        <v>0.54000000000007731</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10743.73</v>
      </c>
      <c r="E657" s="1">
        <v>0</v>
      </c>
      <c r="F657" s="1">
        <v>0</v>
      </c>
      <c r="G657" s="2">
        <f t="shared" si="16"/>
        <v>14095.77376</v>
      </c>
      <c r="H657" s="2">
        <f t="shared" si="17"/>
        <v>0.27000000000043656</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166659.06</v>
      </c>
      <c r="D662" s="1">
        <f>'PR-RAS'!E669</f>
        <v>0</v>
      </c>
      <c r="E662" s="1">
        <v>0</v>
      </c>
      <c r="F662" s="1">
        <v>0</v>
      </c>
      <c r="G662" s="2">
        <f t="shared" si="14"/>
        <v>110161.63866</v>
      </c>
      <c r="H662" s="2">
        <f t="shared" si="15"/>
        <v>5.9999999997671694E-2</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36000</v>
      </c>
      <c r="D666" s="1">
        <f>'PR-RAS'!E673</f>
        <v>0</v>
      </c>
      <c r="E666" s="1">
        <v>0</v>
      </c>
      <c r="F666" s="1">
        <v>0</v>
      </c>
      <c r="G666" s="2">
        <f t="shared" si="14"/>
        <v>23940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6003.97</v>
      </c>
      <c r="D670" s="1">
        <f>'PR-RAS'!E677</f>
        <v>13875.26</v>
      </c>
      <c r="E670" s="1">
        <v>0</v>
      </c>
      <c r="F670" s="1">
        <v>0</v>
      </c>
      <c r="G670" s="2">
        <f t="shared" si="14"/>
        <v>22581.753809999998</v>
      </c>
      <c r="H670" s="2">
        <f t="shared" si="15"/>
        <v>0.28999999999996362</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23784.05</v>
      </c>
      <c r="E696" s="1">
        <v>0</v>
      </c>
      <c r="F696" s="1">
        <v>0</v>
      </c>
      <c r="G696" s="2">
        <f t="shared" si="14"/>
        <v>33059.8295</v>
      </c>
      <c r="H696" s="2">
        <f t="shared" si="15"/>
        <v>4.9999999999272404E-2</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1186.1600000000001</v>
      </c>
      <c r="D727" s="1">
        <f>'PR-RAS'!E734</f>
        <v>2250.77</v>
      </c>
      <c r="E727" s="1">
        <v>0</v>
      </c>
      <c r="F727" s="1">
        <v>0</v>
      </c>
      <c r="G727" s="2">
        <f t="shared" si="14"/>
        <v>4129.2701999999999</v>
      </c>
      <c r="H727" s="2">
        <f t="shared" si="15"/>
        <v>0.39000000000010004</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28.66</v>
      </c>
      <c r="E728" s="1">
        <v>0</v>
      </c>
      <c r="F728" s="1">
        <v>0</v>
      </c>
      <c r="G728" s="2">
        <f t="shared" si="14"/>
        <v>41.671639999999996</v>
      </c>
      <c r="H728" s="2">
        <f t="shared" si="15"/>
        <v>0.33999999999999986</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819.62</v>
      </c>
      <c r="D731" s="1">
        <f>'PR-RAS'!E738</f>
        <v>426.63</v>
      </c>
      <c r="E731" s="1">
        <v>0</v>
      </c>
      <c r="F731" s="1">
        <v>0</v>
      </c>
      <c r="G731" s="2">
        <f t="shared" si="14"/>
        <v>1221.2024000000001</v>
      </c>
      <c r="H731" s="2">
        <f t="shared" si="15"/>
        <v>0.75</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388.06</v>
      </c>
      <c r="D734" s="1">
        <f>'PR-RAS'!E741</f>
        <v>626.87</v>
      </c>
      <c r="E734" s="1">
        <v>0</v>
      </c>
      <c r="F734" s="1">
        <v>0</v>
      </c>
      <c r="G734" s="2">
        <f t="shared" si="14"/>
        <v>1203.4394</v>
      </c>
      <c r="H734" s="2">
        <f t="shared" si="15"/>
        <v>0.18999999999999773</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112.03</v>
      </c>
      <c r="D773" s="1">
        <f>'PR-RAS'!E780</f>
        <v>1417.6</v>
      </c>
      <c r="E773" s="1">
        <v>0</v>
      </c>
      <c r="F773" s="1">
        <v>0</v>
      </c>
      <c r="G773" s="2">
        <f t="shared" si="14"/>
        <v>2275.2615599999999</v>
      </c>
      <c r="H773" s="2">
        <f t="shared" si="15"/>
        <v>0.43000000000009209</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1122.04</v>
      </c>
      <c r="D774" s="1">
        <f>'PR-RAS'!E781</f>
        <v>1465.29</v>
      </c>
      <c r="E774" s="1">
        <v>0</v>
      </c>
      <c r="F774" s="1">
        <v>0</v>
      </c>
      <c r="G774" s="2">
        <f t="shared" si="14"/>
        <v>3132.67526</v>
      </c>
      <c r="H774" s="2">
        <f t="shared" si="15"/>
        <v>0.32999999999992724</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120</v>
      </c>
      <c r="D778" s="1">
        <f>'PR-RAS'!E785</f>
        <v>0</v>
      </c>
      <c r="E778" s="1">
        <v>0</v>
      </c>
      <c r="F778" s="1">
        <v>0</v>
      </c>
      <c r="G778" s="2">
        <f t="shared" si="14"/>
        <v>93.240000000000009</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700</v>
      </c>
      <c r="D841" s="1">
        <f>'PR-RAS'!E848</f>
        <v>800</v>
      </c>
      <c r="E841" s="1">
        <v>0</v>
      </c>
      <c r="F841" s="1">
        <v>0</v>
      </c>
      <c r="G841" s="2">
        <f t="shared" si="34"/>
        <v>1932</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2435.42</v>
      </c>
      <c r="D843" s="1">
        <f>'PR-RAS'!E850</f>
        <v>8630.84</v>
      </c>
      <c r="E843" s="1">
        <v>0</v>
      </c>
      <c r="F843" s="1">
        <v>0</v>
      </c>
      <c r="G843" s="2">
        <f t="shared" si="34"/>
        <v>16584.958199999997</v>
      </c>
      <c r="H843" s="2">
        <f t="shared" si="35"/>
        <v>0.57999999999992724</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9360</v>
      </c>
      <c r="D844" s="1">
        <f>'PR-RAS'!E851</f>
        <v>8160</v>
      </c>
      <c r="E844" s="1">
        <v>0</v>
      </c>
      <c r="F844" s="1">
        <v>0</v>
      </c>
      <c r="G844" s="2">
        <f t="shared" si="34"/>
        <v>21648.239999999998</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6437.41</v>
      </c>
      <c r="D845" s="1">
        <f>'PR-RAS'!E852</f>
        <v>7346.11</v>
      </c>
      <c r="E845" s="1">
        <v>0</v>
      </c>
      <c r="F845" s="1">
        <v>0</v>
      </c>
      <c r="G845" s="2">
        <f t="shared" si="34"/>
        <v>17833.407719999996</v>
      </c>
      <c r="H845" s="2">
        <f t="shared" si="35"/>
        <v>0.51999999999952706</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200</v>
      </c>
      <c r="D849" s="1">
        <f>'PR-RAS'!E856</f>
        <v>300</v>
      </c>
      <c r="E849" s="1">
        <v>0</v>
      </c>
      <c r="F849" s="1">
        <v>0</v>
      </c>
      <c r="G849" s="2">
        <f t="shared" si="34"/>
        <v>678.4</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139595.85</v>
      </c>
      <c r="D1582" s="6"/>
      <c r="E1582" s="6">
        <v>0</v>
      </c>
      <c r="F1582" s="6">
        <v>0</v>
      </c>
      <c r="G1582" s="7">
        <f t="shared" ref="G1582:G1686" si="70">B1582/1000*C1582</f>
        <v>139.59585000000001</v>
      </c>
      <c r="H1582" s="7">
        <f t="shared" ref="H1582:H1686" si="71">ABS(C1582-ROUND(C1582,0))</f>
        <v>0.14999999999417923</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616463.17000000004</v>
      </c>
      <c r="D1583" s="1">
        <v>0</v>
      </c>
      <c r="E1583" s="1">
        <v>0</v>
      </c>
      <c r="F1583" s="1">
        <v>0</v>
      </c>
      <c r="G1583" s="2">
        <f t="shared" si="70"/>
        <v>1232.9263400000002</v>
      </c>
      <c r="H1583" s="2">
        <f t="shared" si="71"/>
        <v>0.17000000004190952</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279306.09999999998</v>
      </c>
      <c r="D1585" s="1">
        <v>0</v>
      </c>
      <c r="E1585" s="1">
        <v>0</v>
      </c>
      <c r="F1585" s="1">
        <v>0</v>
      </c>
      <c r="G1585" s="2">
        <f t="shared" si="70"/>
        <v>1117.2243999999998</v>
      </c>
      <c r="H1585" s="2">
        <f t="shared" si="71"/>
        <v>9.9999999976716936E-2</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93204.34</v>
      </c>
      <c r="D1586" s="1">
        <v>0</v>
      </c>
      <c r="E1586" s="1">
        <v>0</v>
      </c>
      <c r="F1586" s="1">
        <v>0</v>
      </c>
      <c r="G1586" s="2">
        <f t="shared" si="70"/>
        <v>466.02170000000001</v>
      </c>
      <c r="H1586" s="2">
        <f t="shared" si="71"/>
        <v>0.33999999999650754</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104153.13</v>
      </c>
      <c r="D1587" s="1">
        <v>0</v>
      </c>
      <c r="E1587" s="1">
        <v>0</v>
      </c>
      <c r="F1587" s="1">
        <v>0</v>
      </c>
      <c r="G1587" s="2">
        <f t="shared" si="70"/>
        <v>624.91878000000008</v>
      </c>
      <c r="H1587" s="2">
        <f t="shared" si="71"/>
        <v>0.13000000000465661</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3413.18</v>
      </c>
      <c r="D1588" s="1">
        <v>0</v>
      </c>
      <c r="E1588" s="1">
        <v>0</v>
      </c>
      <c r="F1588" s="1">
        <v>0</v>
      </c>
      <c r="G1588" s="2">
        <f t="shared" si="70"/>
        <v>23.89226</v>
      </c>
      <c r="H1588" s="2">
        <f t="shared" si="71"/>
        <v>0.17999999999983629</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1417.6</v>
      </c>
      <c r="D1590" s="1">
        <v>0</v>
      </c>
      <c r="E1590" s="1">
        <v>0</v>
      </c>
      <c r="F1590" s="1">
        <v>0</v>
      </c>
      <c r="G1590" s="2">
        <f>B1590/1000*C1590</f>
        <v>12.758399999999998</v>
      </c>
      <c r="H1590" s="2">
        <f>ABS(C1590-ROUND(C1590,0))</f>
        <v>0.40000000000009095</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24936.95</v>
      </c>
      <c r="D1591" s="1">
        <v>0</v>
      </c>
      <c r="E1591" s="1">
        <v>0</v>
      </c>
      <c r="F1591" s="1">
        <v>0</v>
      </c>
      <c r="G1591" s="2">
        <f t="shared" si="70"/>
        <v>249.36950000000002</v>
      </c>
      <c r="H1591" s="2">
        <f t="shared" si="71"/>
        <v>4.9999999999272404E-2</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52143.23</v>
      </c>
      <c r="D1592" s="1">
        <v>0</v>
      </c>
      <c r="E1592" s="1">
        <v>0</v>
      </c>
      <c r="F1592" s="1">
        <v>0</v>
      </c>
      <c r="G1592" s="2">
        <f t="shared" si="70"/>
        <v>573.57552999999996</v>
      </c>
      <c r="H1592" s="2">
        <f t="shared" si="71"/>
        <v>0.23000000000320142</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37.67</v>
      </c>
      <c r="D1593" s="1">
        <v>0</v>
      </c>
      <c r="E1593" s="1">
        <v>0</v>
      </c>
      <c r="F1593" s="1">
        <v>0</v>
      </c>
      <c r="G1593" s="2">
        <f t="shared" si="70"/>
        <v>0.45204000000000005</v>
      </c>
      <c r="H1593" s="2">
        <f t="shared" si="71"/>
        <v>0.32999999999999829</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306174.90999999997</v>
      </c>
      <c r="D1594" s="1">
        <v>0</v>
      </c>
      <c r="E1594" s="1">
        <v>0</v>
      </c>
      <c r="F1594" s="1">
        <v>0</v>
      </c>
      <c r="G1594" s="2">
        <f t="shared" si="70"/>
        <v>3980.2738299999996</v>
      </c>
      <c r="H1594" s="2">
        <f t="shared" si="71"/>
        <v>9.0000000025611371E-2</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30982.16</v>
      </c>
      <c r="D1595" s="1">
        <v>0</v>
      </c>
      <c r="E1595" s="1">
        <v>0</v>
      </c>
      <c r="F1595" s="1">
        <v>0</v>
      </c>
      <c r="G1595" s="2">
        <f t="shared" si="70"/>
        <v>433.75024000000002</v>
      </c>
      <c r="H1595" s="2">
        <f t="shared" si="71"/>
        <v>0.15999999999985448</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30982.16</v>
      </c>
      <c r="D1599" s="1">
        <v>0</v>
      </c>
      <c r="E1599" s="1">
        <v>0</v>
      </c>
      <c r="F1599" s="1">
        <v>0</v>
      </c>
      <c r="G1599" s="2">
        <f t="shared" si="70"/>
        <v>557.67887999999994</v>
      </c>
      <c r="H1599" s="2">
        <f t="shared" si="71"/>
        <v>0.15999999999985448</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441855.75000000006</v>
      </c>
      <c r="D1602" s="1">
        <v>0</v>
      </c>
      <c r="E1602" s="1">
        <v>0</v>
      </c>
      <c r="F1602" s="1">
        <v>0</v>
      </c>
      <c r="G1602" s="2">
        <f t="shared" si="70"/>
        <v>9278.9707500000022</v>
      </c>
      <c r="H1602" s="2">
        <f t="shared" si="71"/>
        <v>0.24999999994179234</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253026.65000000005</v>
      </c>
      <c r="D1604" s="1">
        <v>0</v>
      </c>
      <c r="E1604" s="1">
        <v>0</v>
      </c>
      <c r="F1604" s="1">
        <v>0</v>
      </c>
      <c r="G1604" s="2">
        <f t="shared" si="70"/>
        <v>5819.6129500000015</v>
      </c>
      <c r="H1604" s="2">
        <f t="shared" si="71"/>
        <v>0.34999999994761311</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89225.69</v>
      </c>
      <c r="D1605" s="1">
        <v>0</v>
      </c>
      <c r="E1605" s="1">
        <v>0</v>
      </c>
      <c r="F1605" s="1">
        <v>0</v>
      </c>
      <c r="G1605" s="2">
        <f t="shared" si="70"/>
        <v>2141.4165600000001</v>
      </c>
      <c r="H1605" s="2">
        <f t="shared" si="71"/>
        <v>0.30999999999767169</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108033.63</v>
      </c>
      <c r="D1606" s="1">
        <v>0</v>
      </c>
      <c r="E1606" s="1">
        <v>0</v>
      </c>
      <c r="F1606" s="1">
        <v>0</v>
      </c>
      <c r="G1606" s="2">
        <f t="shared" si="70"/>
        <v>2700.8407500000003</v>
      </c>
      <c r="H1606" s="2">
        <f t="shared" si="71"/>
        <v>0.36999999999534339</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3358.89</v>
      </c>
      <c r="D1607" s="1">
        <v>0</v>
      </c>
      <c r="E1607" s="1">
        <v>0</v>
      </c>
      <c r="F1607" s="1">
        <v>0</v>
      </c>
      <c r="G1607" s="2">
        <f t="shared" si="70"/>
        <v>87.331139999999991</v>
      </c>
      <c r="H1607" s="2">
        <f t="shared" si="71"/>
        <v>0.11000000000012733</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1417.6</v>
      </c>
      <c r="D1609" s="1">
        <v>0</v>
      </c>
      <c r="E1609" s="1">
        <v>0</v>
      </c>
      <c r="F1609" s="1">
        <v>0</v>
      </c>
      <c r="G1609" s="2">
        <f>B1609/1000*C1609</f>
        <v>39.692799999999998</v>
      </c>
      <c r="H1609" s="2">
        <f>ABS(C1609-ROUND(C1609,0))</f>
        <v>0.40000000000009095</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22183.63</v>
      </c>
      <c r="D1610" s="1">
        <v>0</v>
      </c>
      <c r="E1610" s="1">
        <v>0</v>
      </c>
      <c r="F1610" s="1">
        <v>0</v>
      </c>
      <c r="G1610" s="2">
        <f t="shared" si="70"/>
        <v>643.32527000000005</v>
      </c>
      <c r="H1610" s="2">
        <f t="shared" si="71"/>
        <v>0.36999999999898137</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27969.54</v>
      </c>
      <c r="D1611" s="1">
        <v>0</v>
      </c>
      <c r="E1611" s="1">
        <v>0</v>
      </c>
      <c r="F1611" s="1">
        <v>0</v>
      </c>
      <c r="G1611" s="2">
        <f t="shared" si="70"/>
        <v>839.08619999999996</v>
      </c>
      <c r="H1611" s="2">
        <f t="shared" si="71"/>
        <v>0.45999999999912689</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837.67</v>
      </c>
      <c r="D1612" s="1">
        <v>0</v>
      </c>
      <c r="E1612" s="1">
        <v>0</v>
      </c>
      <c r="F1612" s="1">
        <v>0</v>
      </c>
      <c r="G1612" s="2">
        <f t="shared" si="70"/>
        <v>25.967769999999998</v>
      </c>
      <c r="H1612" s="2">
        <f t="shared" si="71"/>
        <v>0.33000000000004093</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168685.28</v>
      </c>
      <c r="D1613" s="1">
        <v>0</v>
      </c>
      <c r="E1613" s="1">
        <v>0</v>
      </c>
      <c r="F1613" s="1">
        <v>0</v>
      </c>
      <c r="G1613" s="2">
        <f t="shared" si="70"/>
        <v>5397.9289600000002</v>
      </c>
      <c r="H1613" s="2">
        <f t="shared" si="71"/>
        <v>0.27999999999883585</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20143.82</v>
      </c>
      <c r="D1614" s="1">
        <v>0</v>
      </c>
      <c r="E1614" s="1">
        <v>0</v>
      </c>
      <c r="F1614" s="1">
        <v>0</v>
      </c>
      <c r="G1614" s="2">
        <f t="shared" si="70"/>
        <v>664.74606000000006</v>
      </c>
      <c r="H1614" s="2">
        <f t="shared" si="71"/>
        <v>0.18000000000029104</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20143.82</v>
      </c>
      <c r="D1618" s="1">
        <v>0</v>
      </c>
      <c r="E1618" s="1">
        <v>0</v>
      </c>
      <c r="F1618" s="1">
        <v>0</v>
      </c>
      <c r="G1618" s="2">
        <f t="shared" si="70"/>
        <v>745.32133999999996</v>
      </c>
      <c r="H1618" s="2">
        <f t="shared" si="71"/>
        <v>0.18000000000029104</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314203.26999999996</v>
      </c>
      <c r="D1621" s="1">
        <v>0</v>
      </c>
      <c r="E1621" s="1">
        <v>0</v>
      </c>
      <c r="F1621" s="1">
        <v>0</v>
      </c>
      <c r="G1621" s="2">
        <f t="shared" si="70"/>
        <v>12568.130799999999</v>
      </c>
      <c r="H1621" s="2">
        <f t="shared" si="71"/>
        <v>0.26999999996041879</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4990</v>
      </c>
      <c r="D1622" s="1">
        <v>0</v>
      </c>
      <c r="E1622" s="1">
        <v>0</v>
      </c>
      <c r="F1622" s="1">
        <v>0</v>
      </c>
      <c r="G1622" s="2">
        <f t="shared" si="70"/>
        <v>204.59</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4990</v>
      </c>
      <c r="D1669" s="1">
        <v>0</v>
      </c>
      <c r="E1669" s="1">
        <v>0</v>
      </c>
      <c r="F1669" s="1">
        <v>0</v>
      </c>
      <c r="G1669" s="2">
        <f t="shared" si="70"/>
        <v>439.11999999999995</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4990</v>
      </c>
      <c r="D1673" s="1">
        <v>0</v>
      </c>
      <c r="E1673" s="1">
        <v>0</v>
      </c>
      <c r="F1673" s="1">
        <v>0</v>
      </c>
      <c r="G1673" s="2">
        <f t="shared" si="70"/>
        <v>459.08</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309213.27</v>
      </c>
      <c r="D1681" s="1">
        <v>0</v>
      </c>
      <c r="E1681" s="1">
        <v>0</v>
      </c>
      <c r="F1681" s="1">
        <v>0</v>
      </c>
      <c r="G1681" s="2">
        <f t="shared" si="70"/>
        <v>30921.327000000005</v>
      </c>
      <c r="H1681" s="2">
        <f t="shared" si="71"/>
        <v>0.27000000001862645</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52915.78</v>
      </c>
      <c r="D1683" s="1">
        <v>0</v>
      </c>
      <c r="E1683" s="1">
        <v>0</v>
      </c>
      <c r="F1683" s="1">
        <v>0</v>
      </c>
      <c r="G1683" s="2">
        <f t="shared" si="70"/>
        <v>5397.4095599999991</v>
      </c>
      <c r="H1683" s="2">
        <f t="shared" si="71"/>
        <v>0.22000000000116415</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245459.23</v>
      </c>
      <c r="D1684" s="1">
        <v>0</v>
      </c>
      <c r="E1684" s="1">
        <v>0</v>
      </c>
      <c r="F1684" s="1">
        <v>0</v>
      </c>
      <c r="G1684" s="2">
        <f t="shared" si="70"/>
        <v>25282.30069</v>
      </c>
      <c r="H1684" s="2">
        <f t="shared" si="71"/>
        <v>0.23000000001047738</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10838.26</v>
      </c>
      <c r="D1685" s="1">
        <v>0</v>
      </c>
      <c r="E1685" s="1">
        <v>0</v>
      </c>
      <c r="F1685" s="1">
        <v>0</v>
      </c>
      <c r="G1685" s="2">
        <f>B1685/1000*C1685</f>
        <v>1127.17904</v>
      </c>
      <c r="H1685" s="2">
        <f>ABS(C1685-ROUND(C1685,0))</f>
        <v>0.26000000000021828</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28135</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410865.58</v>
      </c>
      <c r="I16" s="298">
        <f>'PR-RAS'!E6</f>
        <v>430001.68000000005</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242383.19000000006</v>
      </c>
      <c r="I17" s="298">
        <f>'PR-RAS'!E152</f>
        <v>365630.93</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994308.01000000013</v>
      </c>
      <c r="I18" s="298">
        <f>'PR-RAS'!E649</f>
        <v>669599.11000000022</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139595.85</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314203.26999999996</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4990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309213.27</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A27" sqref="A27"/>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410865.58</v>
      </c>
      <c r="E6" s="59">
        <f>E7+E43+E49+E82+E106+E125+E134+E140</f>
        <v>430001.68000000005</v>
      </c>
      <c r="F6" s="44">
        <f t="shared" ref="F6:F132" si="0">IF(D6&lt;&gt;0,IF(E6/D6&gt;=100,"&gt;&gt;100",E6/D6*100),"-")</f>
        <v>104.65750866743329</v>
      </c>
    </row>
    <row r="7" spans="1:24" ht="12.75" customHeight="1" x14ac:dyDescent="0.2">
      <c r="A7" s="62">
        <v>61</v>
      </c>
      <c r="B7" s="228" t="s">
        <v>65</v>
      </c>
      <c r="C7" s="267" t="s">
        <v>66</v>
      </c>
      <c r="D7" s="59">
        <f>D8+D17+D23+D29+D36+D39</f>
        <v>78085.479999999981</v>
      </c>
      <c r="E7" s="59">
        <f>E8+E17+E23+E29+E36+E39</f>
        <v>94273.010000000024</v>
      </c>
      <c r="F7" s="44">
        <f t="shared" si="0"/>
        <v>120.73052506048505</v>
      </c>
    </row>
    <row r="8" spans="1:24" ht="12.75" customHeight="1" x14ac:dyDescent="0.2">
      <c r="A8" s="62">
        <v>611</v>
      </c>
      <c r="B8" s="228" t="s">
        <v>67</v>
      </c>
      <c r="C8" s="267" t="s">
        <v>68</v>
      </c>
      <c r="D8" s="59">
        <f>SUM(D9:D14)-D15-D16</f>
        <v>72594.799999999988</v>
      </c>
      <c r="E8" s="59">
        <f>SUM(E9:E14)-E15-E16</f>
        <v>83404.060000000027</v>
      </c>
      <c r="F8" s="44">
        <f t="shared" si="0"/>
        <v>114.88985436973454</v>
      </c>
    </row>
    <row r="9" spans="1:24" ht="12.75" customHeight="1" x14ac:dyDescent="0.2">
      <c r="A9" s="62">
        <v>6111</v>
      </c>
      <c r="B9" s="64" t="s">
        <v>69</v>
      </c>
      <c r="C9" s="267" t="s">
        <v>70</v>
      </c>
      <c r="D9" s="193">
        <v>71434.179999999993</v>
      </c>
      <c r="E9" s="193">
        <v>99536.62</v>
      </c>
      <c r="F9" s="44">
        <f t="shared" si="0"/>
        <v>139.34032699752416</v>
      </c>
    </row>
    <row r="10" spans="1:24" ht="12.75" customHeight="1" x14ac:dyDescent="0.2">
      <c r="A10" s="62">
        <v>6112</v>
      </c>
      <c r="B10" s="64" t="s">
        <v>71</v>
      </c>
      <c r="C10" s="267" t="s">
        <v>72</v>
      </c>
      <c r="D10" s="193">
        <v>12342.71</v>
      </c>
      <c r="E10" s="193">
        <v>10549.92</v>
      </c>
      <c r="F10" s="44">
        <f t="shared" si="0"/>
        <v>85.474907860591401</v>
      </c>
    </row>
    <row r="11" spans="1:24" ht="12.75" customHeight="1" x14ac:dyDescent="0.2">
      <c r="A11" s="62">
        <v>6113</v>
      </c>
      <c r="B11" s="64" t="s">
        <v>73</v>
      </c>
      <c r="C11" s="267" t="s">
        <v>74</v>
      </c>
      <c r="D11" s="193">
        <v>7142.32</v>
      </c>
      <c r="E11" s="193">
        <v>7084.93</v>
      </c>
      <c r="F11" s="44">
        <f t="shared" si="0"/>
        <v>99.196479575264064</v>
      </c>
    </row>
    <row r="12" spans="1:24" ht="12.75" customHeight="1" x14ac:dyDescent="0.2">
      <c r="A12" s="62">
        <v>6114</v>
      </c>
      <c r="B12" s="64" t="s">
        <v>75</v>
      </c>
      <c r="C12" s="267" t="s">
        <v>76</v>
      </c>
      <c r="D12" s="193">
        <v>5245.39</v>
      </c>
      <c r="E12" s="193">
        <v>14496.01</v>
      </c>
      <c r="F12" s="44">
        <f t="shared" si="0"/>
        <v>276.35714408270877</v>
      </c>
    </row>
    <row r="13" spans="1:24" ht="12.75" customHeight="1" x14ac:dyDescent="0.2">
      <c r="A13" s="62">
        <v>6115</v>
      </c>
      <c r="B13" s="64" t="s">
        <v>77</v>
      </c>
      <c r="C13" s="267" t="s">
        <v>78</v>
      </c>
      <c r="D13" s="193">
        <v>11186.26</v>
      </c>
      <c r="E13" s="193">
        <v>4669.2</v>
      </c>
      <c r="F13" s="44">
        <f t="shared" si="0"/>
        <v>41.740492354012865</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34756.06</v>
      </c>
      <c r="E15" s="193">
        <v>52932.62</v>
      </c>
      <c r="F15" s="44">
        <f t="shared" si="0"/>
        <v>152.2975273952226</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4704.68</v>
      </c>
      <c r="E23" s="59">
        <f t="shared" si="2"/>
        <v>10743.73</v>
      </c>
      <c r="F23" s="44">
        <f t="shared" si="0"/>
        <v>228.36260914663694</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4704.68</v>
      </c>
      <c r="E27" s="193">
        <v>10743.73</v>
      </c>
      <c r="F27" s="44">
        <f t="shared" si="0"/>
        <v>228.36260914663694</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786</v>
      </c>
      <c r="E29" s="59">
        <f>SUM(E30:E35)</f>
        <v>125.22</v>
      </c>
      <c r="F29" s="44">
        <f t="shared" si="0"/>
        <v>15.931297709923664</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786</v>
      </c>
      <c r="E31" s="193">
        <v>125.22</v>
      </c>
      <c r="F31" s="44">
        <f t="shared" si="0"/>
        <v>15.931297709923664</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208663.03</v>
      </c>
      <c r="E49" s="59">
        <f>E50+E53+E58+E61+E64+E68+E71+E74+E77</f>
        <v>213880.93</v>
      </c>
      <c r="F49" s="44">
        <f t="shared" si="0"/>
        <v>102.50063463566114</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202659.06</v>
      </c>
      <c r="E58" s="59">
        <f t="shared" si="9"/>
        <v>0</v>
      </c>
      <c r="F58" s="44">
        <f t="shared" si="0"/>
        <v>0</v>
      </c>
    </row>
    <row r="59" spans="1:6" ht="24" x14ac:dyDescent="0.2">
      <c r="A59" s="62">
        <v>6331</v>
      </c>
      <c r="B59" s="64" t="s">
        <v>169</v>
      </c>
      <c r="C59" s="267" t="s">
        <v>170</v>
      </c>
      <c r="D59" s="193">
        <v>166659.06</v>
      </c>
      <c r="E59" s="193"/>
      <c r="F59" s="44">
        <f t="shared" si="0"/>
        <v>0</v>
      </c>
    </row>
    <row r="60" spans="1:6" ht="24" x14ac:dyDescent="0.2">
      <c r="A60" s="62">
        <v>6332</v>
      </c>
      <c r="B60" s="64" t="s">
        <v>171</v>
      </c>
      <c r="C60" s="267" t="s">
        <v>172</v>
      </c>
      <c r="D60" s="193">
        <v>36000</v>
      </c>
      <c r="E60" s="193"/>
      <c r="F60" s="44">
        <f t="shared" si="0"/>
        <v>0</v>
      </c>
    </row>
    <row r="61" spans="1:6" ht="12.75" customHeight="1" x14ac:dyDescent="0.2">
      <c r="A61" s="62">
        <v>634</v>
      </c>
      <c r="B61" s="64" t="s">
        <v>173</v>
      </c>
      <c r="C61" s="267" t="s">
        <v>174</v>
      </c>
      <c r="D61" s="59">
        <f t="shared" ref="D61:E61" si="10">SUM(D62:D63)</f>
        <v>6003.97</v>
      </c>
      <c r="E61" s="59">
        <f t="shared" si="10"/>
        <v>13875.26</v>
      </c>
      <c r="F61" s="44">
        <f t="shared" si="0"/>
        <v>231.10142122628861</v>
      </c>
    </row>
    <row r="62" spans="1:6" ht="12.75" customHeight="1" x14ac:dyDescent="0.2">
      <c r="A62" s="62">
        <v>6341</v>
      </c>
      <c r="B62" s="64" t="s">
        <v>175</v>
      </c>
      <c r="C62" s="267" t="s">
        <v>176</v>
      </c>
      <c r="D62" s="193">
        <v>6003.97</v>
      </c>
      <c r="E62" s="193">
        <v>13875.26</v>
      </c>
      <c r="F62" s="44">
        <f t="shared" si="0"/>
        <v>231.10142122628861</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176221.62</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v>176221.62</v>
      </c>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23784.05</v>
      </c>
      <c r="F74" s="44" t="str">
        <f t="shared" si="0"/>
        <v>-</v>
      </c>
    </row>
    <row r="75" spans="1:6" ht="12.75" customHeight="1" x14ac:dyDescent="0.2">
      <c r="A75" s="62" t="s">
        <v>201</v>
      </c>
      <c r="B75" s="64" t="s">
        <v>202</v>
      </c>
      <c r="C75" s="267" t="s">
        <v>201</v>
      </c>
      <c r="D75" s="193">
        <v>0</v>
      </c>
      <c r="E75" s="193">
        <v>23784.05</v>
      </c>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103611.79</v>
      </c>
      <c r="E82" s="59">
        <f t="shared" si="15"/>
        <v>101143.96</v>
      </c>
      <c r="F82" s="44">
        <f t="shared" si="0"/>
        <v>97.618195767103359</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103611.79</v>
      </c>
      <c r="E91" s="59">
        <f t="shared" si="17"/>
        <v>101143.96</v>
      </c>
      <c r="F91" s="44">
        <f t="shared" si="0"/>
        <v>97.618195767103359</v>
      </c>
    </row>
    <row r="92" spans="1:6" ht="12.75" customHeight="1" x14ac:dyDescent="0.2">
      <c r="A92" s="62">
        <v>6421</v>
      </c>
      <c r="B92" s="63" t="s">
        <v>235</v>
      </c>
      <c r="C92" s="267" t="s">
        <v>236</v>
      </c>
      <c r="D92" s="193">
        <v>199.08</v>
      </c>
      <c r="E92" s="193"/>
      <c r="F92" s="44">
        <f t="shared" si="0"/>
        <v>0</v>
      </c>
    </row>
    <row r="93" spans="1:6" ht="12.75" customHeight="1" x14ac:dyDescent="0.2">
      <c r="A93" s="62">
        <v>6422</v>
      </c>
      <c r="B93" s="63" t="s">
        <v>237</v>
      </c>
      <c r="C93" s="267" t="s">
        <v>238</v>
      </c>
      <c r="D93" s="193">
        <v>1431.57</v>
      </c>
      <c r="E93" s="193">
        <v>993.86</v>
      </c>
      <c r="F93" s="44">
        <f t="shared" si="0"/>
        <v>69.424478020634695</v>
      </c>
    </row>
    <row r="94" spans="1:6" ht="12.75" customHeight="1" x14ac:dyDescent="0.2">
      <c r="A94" s="62">
        <v>6423</v>
      </c>
      <c r="B94" s="63" t="s">
        <v>239</v>
      </c>
      <c r="C94" s="267" t="s">
        <v>240</v>
      </c>
      <c r="D94" s="193">
        <v>101981.14</v>
      </c>
      <c r="E94" s="193">
        <v>100150.1</v>
      </c>
      <c r="F94" s="44">
        <f t="shared" si="0"/>
        <v>98.204530759314906</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19489.77</v>
      </c>
      <c r="E106" s="59">
        <f>E107+E112+E120+E124</f>
        <v>19794.440000000002</v>
      </c>
      <c r="F106" s="44">
        <f t="shared" si="0"/>
        <v>101.56323035110215</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13161.220000000001</v>
      </c>
      <c r="E112" s="59">
        <f t="shared" si="20"/>
        <v>7552.83</v>
      </c>
      <c r="F112" s="44">
        <f t="shared" si="0"/>
        <v>57.387005156056958</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8078.22</v>
      </c>
      <c r="E115" s="193">
        <v>2609.75</v>
      </c>
      <c r="F115" s="44">
        <f t="shared" si="0"/>
        <v>32.306003055128478</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5083</v>
      </c>
      <c r="E117" s="193">
        <v>4943.08</v>
      </c>
      <c r="F117" s="44">
        <f t="shared" si="0"/>
        <v>97.247294904583896</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6328.55</v>
      </c>
      <c r="E120" s="59">
        <f t="shared" si="21"/>
        <v>12241.61</v>
      </c>
      <c r="F120" s="44">
        <f t="shared" si="0"/>
        <v>193.43467302936693</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6328.55</v>
      </c>
      <c r="E122" s="193">
        <v>12241.61</v>
      </c>
      <c r="F122" s="44">
        <f t="shared" si="0"/>
        <v>193.43467302936693</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1015.51</v>
      </c>
      <c r="E125" s="59">
        <f t="shared" si="22"/>
        <v>909.34</v>
      </c>
      <c r="F125" s="44">
        <f t="shared" si="0"/>
        <v>89.54515465135745</v>
      </c>
    </row>
    <row r="126" spans="1:6" ht="12.75" customHeight="1" x14ac:dyDescent="0.2">
      <c r="A126" s="62">
        <v>661</v>
      </c>
      <c r="B126" s="64" t="s">
        <v>303</v>
      </c>
      <c r="C126" s="267" t="s">
        <v>304</v>
      </c>
      <c r="D126" s="59">
        <f t="shared" ref="D126:E126" si="23">SUM(D127:D128)</f>
        <v>1015.51</v>
      </c>
      <c r="E126" s="59">
        <f t="shared" si="23"/>
        <v>909.34</v>
      </c>
      <c r="F126" s="44">
        <f t="shared" si="0"/>
        <v>89.54515465135745</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1015.51</v>
      </c>
      <c r="E128" s="193">
        <v>909.34</v>
      </c>
      <c r="F128" s="44">
        <f t="shared" si="0"/>
        <v>89.54515465135745</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c r="F136" s="44" t="str">
        <f t="shared" si="26"/>
        <v>-</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242383.19000000006</v>
      </c>
      <c r="E152" s="59">
        <f>E153+E164+E202+E221+E230+E262+E273</f>
        <v>365630.93</v>
      </c>
      <c r="F152" s="44">
        <f t="shared" si="26"/>
        <v>150.84830346526914</v>
      </c>
    </row>
    <row r="153" spans="1:6" ht="12.75" customHeight="1" x14ac:dyDescent="0.2">
      <c r="A153" s="62">
        <v>31</v>
      </c>
      <c r="B153" s="63" t="s">
        <v>356</v>
      </c>
      <c r="C153" s="267" t="s">
        <v>357</v>
      </c>
      <c r="D153" s="59">
        <f t="shared" ref="D153:E153" si="30">D154+D159+D160</f>
        <v>47898.130000000005</v>
      </c>
      <c r="E153" s="59">
        <f t="shared" si="30"/>
        <v>93176.14</v>
      </c>
      <c r="F153" s="44">
        <f t="shared" si="26"/>
        <v>194.52980732233175</v>
      </c>
    </row>
    <row r="154" spans="1:6" ht="12.75" customHeight="1" x14ac:dyDescent="0.2">
      <c r="A154" s="62">
        <v>311</v>
      </c>
      <c r="B154" s="63" t="s">
        <v>358</v>
      </c>
      <c r="C154" s="267" t="s">
        <v>359</v>
      </c>
      <c r="D154" s="59">
        <f t="shared" ref="D154:E154" si="31">SUM(D155:D158)</f>
        <v>40212.97</v>
      </c>
      <c r="E154" s="59">
        <f t="shared" si="31"/>
        <v>74984.81</v>
      </c>
      <c r="F154" s="44">
        <f t="shared" si="26"/>
        <v>186.46921627524651</v>
      </c>
    </row>
    <row r="155" spans="1:6" ht="12.75" customHeight="1" x14ac:dyDescent="0.2">
      <c r="A155" s="62">
        <v>3111</v>
      </c>
      <c r="B155" s="63" t="s">
        <v>360</v>
      </c>
      <c r="C155" s="267" t="s">
        <v>361</v>
      </c>
      <c r="D155" s="193">
        <v>40212.97</v>
      </c>
      <c r="E155" s="193">
        <v>74984.81</v>
      </c>
      <c r="F155" s="44">
        <f t="shared" si="26"/>
        <v>186.46921627524651</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1050</v>
      </c>
      <c r="E159" s="193">
        <v>5143.42</v>
      </c>
      <c r="F159" s="44">
        <f t="shared" si="26"/>
        <v>489.84952380952382</v>
      </c>
    </row>
    <row r="160" spans="1:6" ht="12.75" customHeight="1" x14ac:dyDescent="0.2">
      <c r="A160" s="62">
        <v>313</v>
      </c>
      <c r="B160" s="64" t="s">
        <v>370</v>
      </c>
      <c r="C160" s="267" t="s">
        <v>371</v>
      </c>
      <c r="D160" s="59">
        <f t="shared" ref="D160:E160" si="32">SUM(D161:D163)</f>
        <v>6635.16</v>
      </c>
      <c r="E160" s="59">
        <f t="shared" si="32"/>
        <v>13047.91</v>
      </c>
      <c r="F160" s="44">
        <f t="shared" si="26"/>
        <v>196.64800848811484</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6635.16</v>
      </c>
      <c r="E162" s="193">
        <v>13047.91</v>
      </c>
      <c r="F162" s="44">
        <f t="shared" si="26"/>
        <v>196.64800848811484</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51318.760000000009</v>
      </c>
      <c r="E164" s="59">
        <f>E165+E170+E178+E188+E189+E194</f>
        <v>102687.84000000001</v>
      </c>
      <c r="F164" s="44">
        <f t="shared" si="26"/>
        <v>200.09805381112091</v>
      </c>
    </row>
    <row r="165" spans="1:6" ht="12.75" customHeight="1" x14ac:dyDescent="0.2">
      <c r="A165" s="62">
        <v>321</v>
      </c>
      <c r="B165" s="63" t="s">
        <v>380</v>
      </c>
      <c r="C165" s="267" t="s">
        <v>381</v>
      </c>
      <c r="D165" s="59">
        <f t="shared" ref="D165:E165" si="33">SUM(D166:D169)</f>
        <v>2633.44</v>
      </c>
      <c r="E165" s="59">
        <f t="shared" si="33"/>
        <v>3631.9399999999996</v>
      </c>
      <c r="F165" s="44">
        <f t="shared" si="26"/>
        <v>137.9161856734917</v>
      </c>
    </row>
    <row r="166" spans="1:6" ht="12.75" customHeight="1" x14ac:dyDescent="0.2">
      <c r="A166" s="62">
        <v>3211</v>
      </c>
      <c r="B166" s="63" t="s">
        <v>382</v>
      </c>
      <c r="C166" s="267" t="s">
        <v>383</v>
      </c>
      <c r="D166" s="193">
        <v>785.16</v>
      </c>
      <c r="E166" s="193">
        <v>313.2</v>
      </c>
      <c r="F166" s="44">
        <f t="shared" si="26"/>
        <v>39.88995873452545</v>
      </c>
    </row>
    <row r="167" spans="1:6" ht="12.75" customHeight="1" x14ac:dyDescent="0.2">
      <c r="A167" s="62">
        <v>3212</v>
      </c>
      <c r="B167" s="63" t="s">
        <v>384</v>
      </c>
      <c r="C167" s="267" t="s">
        <v>385</v>
      </c>
      <c r="D167" s="193">
        <v>1186.1600000000001</v>
      </c>
      <c r="E167" s="193">
        <v>2250.77</v>
      </c>
      <c r="F167" s="44">
        <f t="shared" si="26"/>
        <v>189.75264719767989</v>
      </c>
    </row>
    <row r="168" spans="1:6" ht="12.75" customHeight="1" x14ac:dyDescent="0.2">
      <c r="A168" s="62">
        <v>3213</v>
      </c>
      <c r="B168" s="63" t="s">
        <v>386</v>
      </c>
      <c r="C168" s="267" t="s">
        <v>387</v>
      </c>
      <c r="D168" s="193">
        <v>80</v>
      </c>
      <c r="E168" s="193">
        <v>585.75</v>
      </c>
      <c r="F168" s="44">
        <f t="shared" si="26"/>
        <v>732.1875</v>
      </c>
    </row>
    <row r="169" spans="1:6" ht="12.75" customHeight="1" x14ac:dyDescent="0.2">
      <c r="A169" s="62">
        <v>3214</v>
      </c>
      <c r="B169" s="63" t="s">
        <v>388</v>
      </c>
      <c r="C169" s="267" t="s">
        <v>389</v>
      </c>
      <c r="D169" s="193">
        <v>582.12</v>
      </c>
      <c r="E169" s="193">
        <v>482.22</v>
      </c>
      <c r="F169" s="44">
        <f t="shared" si="26"/>
        <v>82.838589981447129</v>
      </c>
    </row>
    <row r="170" spans="1:6" ht="12.75" customHeight="1" x14ac:dyDescent="0.2">
      <c r="A170" s="62">
        <v>322</v>
      </c>
      <c r="B170" s="63" t="s">
        <v>390</v>
      </c>
      <c r="C170" s="267" t="s">
        <v>391</v>
      </c>
      <c r="D170" s="59">
        <f t="shared" ref="D170:E170" si="34">SUM(D171:D177)</f>
        <v>9260.82</v>
      </c>
      <c r="E170" s="59">
        <f t="shared" si="34"/>
        <v>9975.1200000000008</v>
      </c>
      <c r="F170" s="44">
        <f t="shared" si="26"/>
        <v>107.71313987314299</v>
      </c>
    </row>
    <row r="171" spans="1:6" ht="12.75" customHeight="1" x14ac:dyDescent="0.2">
      <c r="A171" s="62">
        <v>3221</v>
      </c>
      <c r="B171" s="63" t="s">
        <v>392</v>
      </c>
      <c r="C171" s="267" t="s">
        <v>393</v>
      </c>
      <c r="D171" s="193">
        <v>1535.87</v>
      </c>
      <c r="E171" s="193">
        <v>1658.03</v>
      </c>
      <c r="F171" s="44">
        <f t="shared" si="26"/>
        <v>107.95379817302246</v>
      </c>
    </row>
    <row r="172" spans="1:6" ht="12.75" customHeight="1" x14ac:dyDescent="0.2">
      <c r="A172" s="62">
        <v>3222</v>
      </c>
      <c r="B172" s="63" t="s">
        <v>394</v>
      </c>
      <c r="C172" s="267" t="s">
        <v>395</v>
      </c>
      <c r="D172" s="193">
        <v>0</v>
      </c>
      <c r="E172" s="193"/>
      <c r="F172" s="44" t="str">
        <f t="shared" si="26"/>
        <v>-</v>
      </c>
    </row>
    <row r="173" spans="1:6" ht="12.75" customHeight="1" x14ac:dyDescent="0.2">
      <c r="A173" s="62">
        <v>3223</v>
      </c>
      <c r="B173" s="64" t="s">
        <v>396</v>
      </c>
      <c r="C173" s="267" t="s">
        <v>397</v>
      </c>
      <c r="D173" s="193">
        <v>7474.95</v>
      </c>
      <c r="E173" s="193">
        <v>7997.34</v>
      </c>
      <c r="F173" s="44">
        <f t="shared" si="26"/>
        <v>106.98854172937612</v>
      </c>
    </row>
    <row r="174" spans="1:6" ht="12.75" customHeight="1" x14ac:dyDescent="0.2">
      <c r="A174" s="62">
        <v>3224</v>
      </c>
      <c r="B174" s="64" t="s">
        <v>398</v>
      </c>
      <c r="C174" s="267" t="s">
        <v>399</v>
      </c>
      <c r="D174" s="193">
        <v>0</v>
      </c>
      <c r="E174" s="193"/>
      <c r="F174" s="44" t="str">
        <f t="shared" si="26"/>
        <v>-</v>
      </c>
    </row>
    <row r="175" spans="1:6" ht="12.75" customHeight="1" x14ac:dyDescent="0.2">
      <c r="A175" s="62">
        <v>3225</v>
      </c>
      <c r="B175" s="64" t="s">
        <v>400</v>
      </c>
      <c r="C175" s="267" t="s">
        <v>401</v>
      </c>
      <c r="D175" s="193">
        <v>250</v>
      </c>
      <c r="E175" s="193">
        <v>189</v>
      </c>
      <c r="F175" s="44">
        <f t="shared" si="26"/>
        <v>75.599999999999994</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v>130.75</v>
      </c>
      <c r="F177" s="44" t="str">
        <f t="shared" si="26"/>
        <v>-</v>
      </c>
    </row>
    <row r="178" spans="1:6" ht="12.75" customHeight="1" x14ac:dyDescent="0.2">
      <c r="A178" s="62">
        <v>323</v>
      </c>
      <c r="B178" s="64" t="s">
        <v>406</v>
      </c>
      <c r="C178" s="267" t="s">
        <v>407</v>
      </c>
      <c r="D178" s="59">
        <f t="shared" ref="D178:E178" si="35">SUM(D179:D187)</f>
        <v>29657.410000000003</v>
      </c>
      <c r="E178" s="59">
        <f t="shared" si="35"/>
        <v>59163.200000000004</v>
      </c>
      <c r="F178" s="44">
        <f t="shared" si="26"/>
        <v>199.48876183051723</v>
      </c>
    </row>
    <row r="179" spans="1:6" ht="12.75" customHeight="1" x14ac:dyDescent="0.2">
      <c r="A179" s="62">
        <v>3231</v>
      </c>
      <c r="B179" s="64" t="s">
        <v>408</v>
      </c>
      <c r="C179" s="267" t="s">
        <v>409</v>
      </c>
      <c r="D179" s="193">
        <v>1393.21</v>
      </c>
      <c r="E179" s="193">
        <v>1288.28</v>
      </c>
      <c r="F179" s="44">
        <f t="shared" si="26"/>
        <v>92.46847208963473</v>
      </c>
    </row>
    <row r="180" spans="1:6" ht="12.75" customHeight="1" x14ac:dyDescent="0.2">
      <c r="A180" s="62">
        <v>3232</v>
      </c>
      <c r="B180" s="64" t="s">
        <v>410</v>
      </c>
      <c r="C180" s="267" t="s">
        <v>411</v>
      </c>
      <c r="D180" s="193">
        <v>5882.58</v>
      </c>
      <c r="E180" s="193">
        <v>18713.61</v>
      </c>
      <c r="F180" s="44">
        <f t="shared" si="26"/>
        <v>318.11909060310273</v>
      </c>
    </row>
    <row r="181" spans="1:6" ht="12.75" customHeight="1" x14ac:dyDescent="0.2">
      <c r="A181" s="62">
        <v>3233</v>
      </c>
      <c r="B181" s="64" t="s">
        <v>412</v>
      </c>
      <c r="C181" s="267" t="s">
        <v>413</v>
      </c>
      <c r="D181" s="193">
        <v>1880</v>
      </c>
      <c r="E181" s="193">
        <v>2293.75</v>
      </c>
      <c r="F181" s="44">
        <f t="shared" si="26"/>
        <v>122.00797872340425</v>
      </c>
    </row>
    <row r="182" spans="1:6" ht="12.75" customHeight="1" x14ac:dyDescent="0.2">
      <c r="A182" s="62">
        <v>3234</v>
      </c>
      <c r="B182" s="64" t="s">
        <v>414</v>
      </c>
      <c r="C182" s="267" t="s">
        <v>415</v>
      </c>
      <c r="D182" s="193">
        <v>9254.0400000000009</v>
      </c>
      <c r="E182" s="193">
        <v>13265.58</v>
      </c>
      <c r="F182" s="44">
        <f t="shared" si="26"/>
        <v>143.34906700208771</v>
      </c>
    </row>
    <row r="183" spans="1:6" ht="12.75" customHeight="1" x14ac:dyDescent="0.2">
      <c r="A183" s="62">
        <v>3235</v>
      </c>
      <c r="B183" s="63" t="s">
        <v>416</v>
      </c>
      <c r="C183" s="267" t="s">
        <v>417</v>
      </c>
      <c r="D183" s="193">
        <v>50</v>
      </c>
      <c r="E183" s="193">
        <v>1143.6600000000001</v>
      </c>
      <c r="F183" s="44">
        <f t="shared" si="26"/>
        <v>2287.3200000000002</v>
      </c>
    </row>
    <row r="184" spans="1:6" ht="12.75" customHeight="1" x14ac:dyDescent="0.2">
      <c r="A184" s="62">
        <v>3236</v>
      </c>
      <c r="B184" s="63" t="s">
        <v>418</v>
      </c>
      <c r="C184" s="267" t="s">
        <v>419</v>
      </c>
      <c r="D184" s="193">
        <v>560.79</v>
      </c>
      <c r="E184" s="193">
        <v>4768.8900000000003</v>
      </c>
      <c r="F184" s="44">
        <f t="shared" si="26"/>
        <v>850.38784571764836</v>
      </c>
    </row>
    <row r="185" spans="1:6" ht="12.75" customHeight="1" x14ac:dyDescent="0.2">
      <c r="A185" s="62">
        <v>3237</v>
      </c>
      <c r="B185" s="63" t="s">
        <v>420</v>
      </c>
      <c r="C185" s="267" t="s">
        <v>421</v>
      </c>
      <c r="D185" s="193">
        <v>7813.86</v>
      </c>
      <c r="E185" s="193">
        <v>12863.85</v>
      </c>
      <c r="F185" s="44">
        <f t="shared" si="26"/>
        <v>164.62862144957805</v>
      </c>
    </row>
    <row r="186" spans="1:6" ht="12.75" customHeight="1" x14ac:dyDescent="0.2">
      <c r="A186" s="62">
        <v>3238</v>
      </c>
      <c r="B186" s="63" t="s">
        <v>422</v>
      </c>
      <c r="C186" s="267" t="s">
        <v>423</v>
      </c>
      <c r="D186" s="193">
        <v>1910.04</v>
      </c>
      <c r="E186" s="193">
        <v>3235.6</v>
      </c>
      <c r="F186" s="44">
        <f t="shared" si="26"/>
        <v>169.39959372578585</v>
      </c>
    </row>
    <row r="187" spans="1:6" ht="12.75" customHeight="1" x14ac:dyDescent="0.2">
      <c r="A187" s="62">
        <v>3239</v>
      </c>
      <c r="B187" s="63" t="s">
        <v>424</v>
      </c>
      <c r="C187" s="267" t="s">
        <v>425</v>
      </c>
      <c r="D187" s="193">
        <v>912.89</v>
      </c>
      <c r="E187" s="193">
        <v>1589.98</v>
      </c>
      <c r="F187" s="44">
        <f t="shared" si="26"/>
        <v>174.16994380483959</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9767.09</v>
      </c>
      <c r="E194" s="59">
        <f t="shared" si="36"/>
        <v>29917.58</v>
      </c>
      <c r="F194" s="44">
        <f t="shared" si="26"/>
        <v>306.31006778887058</v>
      </c>
    </row>
    <row r="195" spans="1:6" ht="12.75" customHeight="1" x14ac:dyDescent="0.2">
      <c r="A195" s="62">
        <v>3291</v>
      </c>
      <c r="B195" s="182" t="s">
        <v>440</v>
      </c>
      <c r="C195" s="267" t="s">
        <v>441</v>
      </c>
      <c r="D195" s="193">
        <v>388.06</v>
      </c>
      <c r="E195" s="193">
        <v>16053.29</v>
      </c>
      <c r="F195" s="44">
        <f t="shared" si="26"/>
        <v>4136.8061639952584</v>
      </c>
    </row>
    <row r="196" spans="1:6" ht="12.75" customHeight="1" x14ac:dyDescent="0.2">
      <c r="A196" s="62">
        <v>3292</v>
      </c>
      <c r="B196" s="63" t="s">
        <v>442</v>
      </c>
      <c r="C196" s="267" t="s">
        <v>443</v>
      </c>
      <c r="D196" s="193">
        <v>150.12</v>
      </c>
      <c r="E196" s="193">
        <v>152.55000000000001</v>
      </c>
      <c r="F196" s="44">
        <f t="shared" si="26"/>
        <v>101.61870503597123</v>
      </c>
    </row>
    <row r="197" spans="1:6" ht="12.75" customHeight="1" x14ac:dyDescent="0.2">
      <c r="A197" s="62">
        <v>3293</v>
      </c>
      <c r="B197" s="63" t="s">
        <v>444</v>
      </c>
      <c r="C197" s="267" t="s">
        <v>445</v>
      </c>
      <c r="D197" s="193">
        <v>8357.19</v>
      </c>
      <c r="E197" s="193">
        <v>12613.85</v>
      </c>
      <c r="F197" s="44">
        <f t="shared" si="26"/>
        <v>150.93410584179608</v>
      </c>
    </row>
    <row r="198" spans="1:6" ht="12.75" customHeight="1" x14ac:dyDescent="0.2">
      <c r="A198" s="62">
        <v>3294</v>
      </c>
      <c r="B198" s="63" t="s">
        <v>446</v>
      </c>
      <c r="C198" s="267" t="s">
        <v>447</v>
      </c>
      <c r="D198" s="193">
        <v>184.32</v>
      </c>
      <c r="E198" s="193">
        <v>184.32</v>
      </c>
      <c r="F198" s="44">
        <f t="shared" si="26"/>
        <v>100</v>
      </c>
    </row>
    <row r="199" spans="1:6" ht="12.75" customHeight="1" x14ac:dyDescent="0.2">
      <c r="A199" s="62">
        <v>3295</v>
      </c>
      <c r="B199" s="63" t="s">
        <v>448</v>
      </c>
      <c r="C199" s="267" t="s">
        <v>449</v>
      </c>
      <c r="D199" s="193">
        <v>0</v>
      </c>
      <c r="E199" s="193">
        <v>13.27</v>
      </c>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687.4</v>
      </c>
      <c r="E201" s="193">
        <v>900.3</v>
      </c>
      <c r="F201" s="44">
        <f t="shared" si="26"/>
        <v>130.97177771312192</v>
      </c>
    </row>
    <row r="202" spans="1:6" ht="12.75" customHeight="1" x14ac:dyDescent="0.2">
      <c r="A202" s="62">
        <v>34</v>
      </c>
      <c r="B202" s="182" t="s">
        <v>454</v>
      </c>
      <c r="C202" s="267" t="s">
        <v>455</v>
      </c>
      <c r="D202" s="59">
        <f t="shared" ref="D202:E202" si="37">D203+D208+D216</f>
        <v>780.98</v>
      </c>
      <c r="E202" s="59">
        <f t="shared" si="37"/>
        <v>3413.1800000000003</v>
      </c>
      <c r="F202" s="44">
        <f t="shared" si="26"/>
        <v>437.03808036057268</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780.98</v>
      </c>
      <c r="E216" s="59">
        <f t="shared" si="40"/>
        <v>3413.1800000000003</v>
      </c>
      <c r="F216" s="44">
        <f t="shared" si="26"/>
        <v>437.03808036057268</v>
      </c>
    </row>
    <row r="217" spans="1:6" ht="12.75" customHeight="1" x14ac:dyDescent="0.2">
      <c r="A217" s="62">
        <v>3431</v>
      </c>
      <c r="B217" s="181" t="s">
        <v>484</v>
      </c>
      <c r="C217" s="267" t="s">
        <v>485</v>
      </c>
      <c r="D217" s="193">
        <v>743.97</v>
      </c>
      <c r="E217" s="193">
        <v>970.01</v>
      </c>
      <c r="F217" s="44">
        <f t="shared" si="26"/>
        <v>130.38294554887966</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v>2429.0500000000002</v>
      </c>
      <c r="F219" s="44" t="str">
        <f t="shared" si="26"/>
        <v>-</v>
      </c>
    </row>
    <row r="220" spans="1:6" ht="12.75" customHeight="1" x14ac:dyDescent="0.2">
      <c r="A220" s="62">
        <v>3434</v>
      </c>
      <c r="B220" s="64" t="s">
        <v>490</v>
      </c>
      <c r="C220" s="267" t="s">
        <v>491</v>
      </c>
      <c r="D220" s="193">
        <v>37.01</v>
      </c>
      <c r="E220" s="193">
        <v>14.12</v>
      </c>
      <c r="F220" s="44">
        <f t="shared" si="26"/>
        <v>38.151850851121317</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67747.91</v>
      </c>
      <c r="E230" s="59">
        <f>E231+E234+E237+E242+E246+E250+E254+E257</f>
        <v>89273.59</v>
      </c>
      <c r="F230" s="44">
        <f t="shared" ref="F230:F245" si="44">IF(D230&lt;&gt;0,IF(E230/D230&gt;=100,"&gt;&gt;100",E230/D230*100),"-")</f>
        <v>131.77320156444677</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1354.07</v>
      </c>
      <c r="E237" s="59">
        <f t="shared" si="47"/>
        <v>2882.89</v>
      </c>
      <c r="F237" s="44">
        <f t="shared" si="44"/>
        <v>212.90553664138488</v>
      </c>
    </row>
    <row r="238" spans="1:6" ht="12" x14ac:dyDescent="0.2">
      <c r="A238" s="62">
        <v>3631</v>
      </c>
      <c r="B238" s="64" t="s">
        <v>526</v>
      </c>
      <c r="C238" s="267" t="s">
        <v>527</v>
      </c>
      <c r="D238" s="193">
        <v>1354.07</v>
      </c>
      <c r="E238" s="193">
        <v>2882.89</v>
      </c>
      <c r="F238" s="44">
        <f t="shared" si="44"/>
        <v>212.90553664138488</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66393.84</v>
      </c>
      <c r="E250" s="59">
        <f t="shared" si="50"/>
        <v>86390.7</v>
      </c>
      <c r="F250" s="44">
        <f t="shared" ref="F250:F253" si="51">IF(D250&lt;&gt;0,IF(E250/D250&gt;=100,"&gt;&gt;100",E250/D250*100),"-")</f>
        <v>130.11854714232524</v>
      </c>
    </row>
    <row r="251" spans="1:6" ht="24" x14ac:dyDescent="0.2">
      <c r="A251" s="62">
        <v>3672</v>
      </c>
      <c r="B251" s="63" t="s">
        <v>549</v>
      </c>
      <c r="C251" s="267" t="s">
        <v>550</v>
      </c>
      <c r="D251" s="193">
        <v>66393.84</v>
      </c>
      <c r="E251" s="193">
        <v>85434.45</v>
      </c>
      <c r="F251" s="44">
        <f t="shared" si="51"/>
        <v>128.67827798482509</v>
      </c>
    </row>
    <row r="252" spans="1:6" ht="24" x14ac:dyDescent="0.2">
      <c r="A252" s="62">
        <v>3673</v>
      </c>
      <c r="B252" s="63" t="s">
        <v>551</v>
      </c>
      <c r="C252" s="267" t="s">
        <v>552</v>
      </c>
      <c r="D252" s="193">
        <v>0</v>
      </c>
      <c r="E252" s="193">
        <v>956.25</v>
      </c>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18932.830000000002</v>
      </c>
      <c r="E262" s="59">
        <f t="shared" si="55"/>
        <v>24936.95</v>
      </c>
      <c r="F262" s="44">
        <f t="shared" ref="F262:F268" si="56">IF(D262&lt;&gt;0,IF(E262/D262&gt;=100,"&gt;&gt;100",E262/D262*100),"-")</f>
        <v>131.71274447612956</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18932.830000000002</v>
      </c>
      <c r="E269" s="59">
        <f t="shared" si="58"/>
        <v>24936.95</v>
      </c>
      <c r="F269" s="44">
        <f t="shared" ref="F269:F272" si="59">IF(D269&lt;&gt;0,IF(E269/D269&gt;=100,"&gt;&gt;100",E269/D269*100),"-")</f>
        <v>131.71274447612956</v>
      </c>
    </row>
    <row r="270" spans="1:6" ht="12.75" customHeight="1" x14ac:dyDescent="0.2">
      <c r="A270" s="62">
        <v>3721</v>
      </c>
      <c r="B270" s="64" t="s">
        <v>581</v>
      </c>
      <c r="C270" s="267" t="s">
        <v>582</v>
      </c>
      <c r="D270" s="193">
        <v>3135.42</v>
      </c>
      <c r="E270" s="193">
        <v>9430.84</v>
      </c>
      <c r="F270" s="44">
        <f t="shared" si="59"/>
        <v>300.78394601042288</v>
      </c>
    </row>
    <row r="271" spans="1:6" ht="12.75" customHeight="1" x14ac:dyDescent="0.2">
      <c r="A271" s="62">
        <v>3722</v>
      </c>
      <c r="B271" s="64" t="s">
        <v>583</v>
      </c>
      <c r="C271" s="267" t="s">
        <v>584</v>
      </c>
      <c r="D271" s="193">
        <v>15797.41</v>
      </c>
      <c r="E271" s="193">
        <v>15506.11</v>
      </c>
      <c r="F271" s="44">
        <f t="shared" si="59"/>
        <v>98.1560268423748</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55704.58</v>
      </c>
      <c r="E273" s="59">
        <f t="shared" si="60"/>
        <v>52143.23</v>
      </c>
      <c r="F273" s="44">
        <f t="shared" ref="F273:F277" si="61">IF(D273&lt;&gt;0,IF(E273/D273&gt;=100,"&gt;&gt;100",E273/D273*100),"-")</f>
        <v>93.606719591100045</v>
      </c>
    </row>
    <row r="274" spans="1:6" ht="12.75" customHeight="1" x14ac:dyDescent="0.2">
      <c r="A274" s="62">
        <v>381</v>
      </c>
      <c r="B274" s="63" t="s">
        <v>589</v>
      </c>
      <c r="C274" s="267" t="s">
        <v>590</v>
      </c>
      <c r="D274" s="59">
        <f t="shared" ref="D274:E274" si="62">SUM(D275:D277)</f>
        <v>30872.080000000002</v>
      </c>
      <c r="E274" s="59">
        <f t="shared" si="62"/>
        <v>52143.23</v>
      </c>
      <c r="F274" s="44">
        <f t="shared" si="61"/>
        <v>168.90092925387597</v>
      </c>
    </row>
    <row r="275" spans="1:6" ht="12.75" customHeight="1" x14ac:dyDescent="0.2">
      <c r="A275" s="62">
        <v>3811</v>
      </c>
      <c r="B275" s="63" t="s">
        <v>591</v>
      </c>
      <c r="C275" s="267" t="s">
        <v>592</v>
      </c>
      <c r="D275" s="193">
        <v>30872.080000000002</v>
      </c>
      <c r="E275" s="193">
        <v>52143.23</v>
      </c>
      <c r="F275" s="44">
        <f t="shared" si="61"/>
        <v>168.90092925387597</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24832.5</v>
      </c>
      <c r="E278" s="59">
        <f t="shared" si="63"/>
        <v>0</v>
      </c>
      <c r="F278" s="44">
        <f t="shared" ref="F278:F282" si="64">IF(D278&lt;&gt;0,IF(E278/D278&gt;=100,"&gt;&gt;100",E278/D278*100),"-")</f>
        <v>0</v>
      </c>
    </row>
    <row r="279" spans="1:6" ht="12.75" customHeight="1" x14ac:dyDescent="0.2">
      <c r="A279" s="62">
        <v>3821</v>
      </c>
      <c r="B279" s="63" t="s">
        <v>599</v>
      </c>
      <c r="C279" s="267" t="s">
        <v>600</v>
      </c>
      <c r="D279" s="193">
        <v>24832.5</v>
      </c>
      <c r="E279" s="193"/>
      <c r="F279" s="44">
        <f t="shared" si="64"/>
        <v>0</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242383.19000000006</v>
      </c>
      <c r="E299" s="59">
        <f>E152-E297+E298</f>
        <v>365630.93</v>
      </c>
      <c r="F299" s="44">
        <f t="shared" si="68"/>
        <v>150.84830346526914</v>
      </c>
    </row>
    <row r="300" spans="1:6" ht="12.75" customHeight="1" x14ac:dyDescent="0.2">
      <c r="A300" s="62" t="s">
        <v>630</v>
      </c>
      <c r="B300" s="63" t="s">
        <v>641</v>
      </c>
      <c r="C300" s="267" t="s">
        <v>642</v>
      </c>
      <c r="D300" s="59">
        <f>IF(D6&gt;=D299,D6-D299,0)</f>
        <v>168482.38999999996</v>
      </c>
      <c r="E300" s="59">
        <f>IF(E6&gt;=E299,E6-E299,0)</f>
        <v>64370.750000000058</v>
      </c>
      <c r="F300" s="44">
        <f t="shared" si="68"/>
        <v>38.206218465918056</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2397340.91</v>
      </c>
      <c r="E302" s="193">
        <v>2597450.1800000002</v>
      </c>
      <c r="F302" s="44">
        <f t="shared" si="68"/>
        <v>108.34713449244062</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26564.03</v>
      </c>
      <c r="E304" s="193">
        <v>249250.68</v>
      </c>
      <c r="F304" s="44">
        <f t="shared" si="68"/>
        <v>938.3014550126619</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27473.58</v>
      </c>
      <c r="E360" s="59">
        <f t="shared" si="86"/>
        <v>306174.91000000003</v>
      </c>
      <c r="F360" s="44">
        <f t="shared" si="72"/>
        <v>1114.4339762055035</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27473.58</v>
      </c>
      <c r="E373" s="59">
        <f t="shared" si="90"/>
        <v>306174.91000000003</v>
      </c>
      <c r="F373" s="44">
        <f t="shared" si="72"/>
        <v>1114.4339762055035</v>
      </c>
    </row>
    <row r="374" spans="1:6" ht="12.75" customHeight="1" x14ac:dyDescent="0.2">
      <c r="A374" s="62">
        <v>421</v>
      </c>
      <c r="B374" s="63" t="s">
        <v>780</v>
      </c>
      <c r="C374" s="267" t="s">
        <v>781</v>
      </c>
      <c r="D374" s="59">
        <f t="shared" ref="D374:E374" si="91">SUM(D375:D378)</f>
        <v>12568.55</v>
      </c>
      <c r="E374" s="59">
        <f t="shared" si="91"/>
        <v>305004.91000000003</v>
      </c>
      <c r="F374" s="44">
        <f t="shared" si="72"/>
        <v>2426.7310867204255</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v>58479.88</v>
      </c>
      <c r="F376" s="44" t="str">
        <f t="shared" si="72"/>
        <v>-</v>
      </c>
    </row>
    <row r="377" spans="1:6" ht="12.75" customHeight="1" x14ac:dyDescent="0.2">
      <c r="A377" s="62">
        <v>4213</v>
      </c>
      <c r="B377" s="63" t="s">
        <v>690</v>
      </c>
      <c r="C377" s="267" t="s">
        <v>784</v>
      </c>
      <c r="D377" s="193">
        <v>0</v>
      </c>
      <c r="E377" s="193">
        <v>244839.39</v>
      </c>
      <c r="F377" s="44" t="str">
        <f t="shared" si="72"/>
        <v>-</v>
      </c>
    </row>
    <row r="378" spans="1:6" ht="12.75" customHeight="1" x14ac:dyDescent="0.2">
      <c r="A378" s="62">
        <v>4214</v>
      </c>
      <c r="B378" s="63" t="s">
        <v>692</v>
      </c>
      <c r="C378" s="267" t="s">
        <v>785</v>
      </c>
      <c r="D378" s="193">
        <v>12568.55</v>
      </c>
      <c r="E378" s="193">
        <v>1685.64</v>
      </c>
      <c r="F378" s="44">
        <f t="shared" si="72"/>
        <v>13.411570944937962</v>
      </c>
    </row>
    <row r="379" spans="1:6" ht="12.75" customHeight="1" x14ac:dyDescent="0.2">
      <c r="A379" s="62">
        <v>422</v>
      </c>
      <c r="B379" s="63" t="s">
        <v>786</v>
      </c>
      <c r="C379" s="267" t="s">
        <v>787</v>
      </c>
      <c r="D379" s="59">
        <f t="shared" ref="D379:E379" si="92">SUM(D380:D387)</f>
        <v>14905.03</v>
      </c>
      <c r="E379" s="59">
        <f t="shared" si="92"/>
        <v>1170</v>
      </c>
      <c r="F379" s="44">
        <f t="shared" si="72"/>
        <v>7.8496990613235935</v>
      </c>
    </row>
    <row r="380" spans="1:6" ht="12.75" customHeight="1" x14ac:dyDescent="0.2">
      <c r="A380" s="62">
        <v>4221</v>
      </c>
      <c r="B380" s="63" t="s">
        <v>696</v>
      </c>
      <c r="C380" s="267" t="s">
        <v>788</v>
      </c>
      <c r="D380" s="193">
        <v>2000</v>
      </c>
      <c r="E380" s="193"/>
      <c r="F380" s="44">
        <f t="shared" si="72"/>
        <v>0</v>
      </c>
    </row>
    <row r="381" spans="1:6" ht="12.75" customHeight="1" x14ac:dyDescent="0.2">
      <c r="A381" s="62">
        <v>4222</v>
      </c>
      <c r="B381" s="63" t="s">
        <v>789</v>
      </c>
      <c r="C381" s="267" t="s">
        <v>790</v>
      </c>
      <c r="D381" s="193">
        <v>1144.68</v>
      </c>
      <c r="E381" s="193"/>
      <c r="F381" s="44">
        <f t="shared" si="72"/>
        <v>0</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11760.35</v>
      </c>
      <c r="E386" s="193">
        <v>1170</v>
      </c>
      <c r="F386" s="44">
        <f t="shared" si="72"/>
        <v>9.9486835000658989</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27473.58</v>
      </c>
      <c r="E418" s="59">
        <f t="shared" si="102"/>
        <v>306174.91000000003</v>
      </c>
      <c r="F418" s="44">
        <f t="shared" si="72"/>
        <v>1114.4339762055035</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1555931.19</v>
      </c>
      <c r="E420" s="193">
        <v>1697936.39</v>
      </c>
      <c r="F420" s="44">
        <f t="shared" si="72"/>
        <v>109.12670180485296</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410865.58</v>
      </c>
      <c r="E422" s="59">
        <f>E6+E308</f>
        <v>430001.68000000005</v>
      </c>
      <c r="F422" s="44">
        <f t="shared" si="72"/>
        <v>104.65750866743329</v>
      </c>
    </row>
    <row r="423" spans="1:6" ht="12.75" customHeight="1" x14ac:dyDescent="0.2">
      <c r="A423" s="62" t="s">
        <v>630</v>
      </c>
      <c r="B423" s="63" t="s">
        <v>853</v>
      </c>
      <c r="C423" s="267" t="s">
        <v>854</v>
      </c>
      <c r="D423" s="59">
        <f t="shared" ref="D423:E423" si="103">D299+D360</f>
        <v>269856.77000000008</v>
      </c>
      <c r="E423" s="59">
        <f t="shared" si="103"/>
        <v>671805.84000000008</v>
      </c>
      <c r="F423" s="44">
        <f t="shared" si="72"/>
        <v>248.94904063366647</v>
      </c>
    </row>
    <row r="424" spans="1:6" ht="12.75" customHeight="1" x14ac:dyDescent="0.2">
      <c r="A424" s="62" t="s">
        <v>630</v>
      </c>
      <c r="B424" s="63" t="s">
        <v>855</v>
      </c>
      <c r="C424" s="267" t="s">
        <v>856</v>
      </c>
      <c r="D424" s="59">
        <f t="shared" ref="D424:E424" si="104">IF(D422&gt;=D423,D422-D423,0)</f>
        <v>141008.80999999994</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241804.16000000003</v>
      </c>
      <c r="F425" s="44" t="str">
        <f t="shared" si="72"/>
        <v>-</v>
      </c>
    </row>
    <row r="426" spans="1:6" ht="12.75" customHeight="1" x14ac:dyDescent="0.2">
      <c r="A426" s="271" t="s">
        <v>859</v>
      </c>
      <c r="B426" s="182" t="s">
        <v>860</v>
      </c>
      <c r="C426" s="272" t="s">
        <v>861</v>
      </c>
      <c r="D426" s="59">
        <f t="shared" ref="D426:E426" si="106">IF(D302-D303+D419-D420&gt;=0,D302-D303+D419-D420,0)</f>
        <v>841409.7200000002</v>
      </c>
      <c r="E426" s="59">
        <f t="shared" si="106"/>
        <v>899513.79000000027</v>
      </c>
      <c r="F426" s="44">
        <f t="shared" si="72"/>
        <v>106.90556201323656</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26564.03</v>
      </c>
      <c r="E428" s="80">
        <f t="shared" si="108"/>
        <v>249250.68</v>
      </c>
      <c r="F428" s="60">
        <f t="shared" si="72"/>
        <v>938.3014550126619</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11889.48</v>
      </c>
      <c r="E641" s="193">
        <v>11889.48</v>
      </c>
      <c r="F641" s="44">
        <f t="shared" si="109"/>
        <v>100</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410865.58</v>
      </c>
      <c r="E643" s="59">
        <f>E422+E430</f>
        <v>430001.68000000005</v>
      </c>
      <c r="F643" s="44">
        <f t="shared" si="109"/>
        <v>104.65750866743329</v>
      </c>
    </row>
    <row r="644" spans="1:6" ht="12.75" customHeight="1" x14ac:dyDescent="0.2">
      <c r="A644" s="62" t="s">
        <v>630</v>
      </c>
      <c r="B644" s="63" t="s">
        <v>1286</v>
      </c>
      <c r="C644" s="267" t="s">
        <v>1287</v>
      </c>
      <c r="D644" s="59">
        <f>D423+D535</f>
        <v>269856.77000000008</v>
      </c>
      <c r="E644" s="59">
        <f>E423+E535</f>
        <v>671805.84000000008</v>
      </c>
      <c r="F644" s="44">
        <f t="shared" si="109"/>
        <v>248.94904063366647</v>
      </c>
    </row>
    <row r="645" spans="1:6" ht="12.75" customHeight="1" x14ac:dyDescent="0.2">
      <c r="A645" s="62" t="s">
        <v>630</v>
      </c>
      <c r="B645" s="63" t="s">
        <v>1288</v>
      </c>
      <c r="C645" s="267" t="s">
        <v>1289</v>
      </c>
      <c r="D645" s="59">
        <f t="shared" ref="D645:E645" si="163">IF(D643&gt;=D644,D643-D644,0)</f>
        <v>141008.80999999994</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241804.16000000003</v>
      </c>
      <c r="F646" s="44" t="str">
        <f t="shared" si="109"/>
        <v>-</v>
      </c>
    </row>
    <row r="647" spans="1:6" ht="24" x14ac:dyDescent="0.2">
      <c r="A647" s="271" t="s">
        <v>1292</v>
      </c>
      <c r="B647" s="63" t="s">
        <v>1293</v>
      </c>
      <c r="C647" s="272" t="s">
        <v>1292</v>
      </c>
      <c r="D647" s="59">
        <f>IF(D426-D427+D641-D642&gt;=0,D426-D427+D641-D642,0)</f>
        <v>853299.20000000019</v>
      </c>
      <c r="E647" s="59">
        <f>IF(E426-E427+E641-E642&gt;=0,E426-E427+E641-E642,0)</f>
        <v>911403.27000000025</v>
      </c>
      <c r="F647" s="44">
        <f t="shared" si="109"/>
        <v>106.80934307684808</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994308.01000000013</v>
      </c>
      <c r="E649" s="59">
        <f t="shared" si="165"/>
        <v>669599.11000000022</v>
      </c>
      <c r="F649" s="44">
        <f t="shared" si="109"/>
        <v>67.343227980231219</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0</v>
      </c>
      <c r="E651" s="195"/>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965195.23</v>
      </c>
      <c r="E653" s="193">
        <v>1050999.31</v>
      </c>
      <c r="F653" s="44">
        <f t="shared" ref="F653:F740" si="167">IF(D653&lt;&gt;0,IF(E653/D653&gt;=100,"&gt;&gt;100",E653/D653*100),"-")</f>
        <v>108.88981600126641</v>
      </c>
    </row>
    <row r="654" spans="1:6" ht="12.75" customHeight="1" x14ac:dyDescent="0.2">
      <c r="A654" s="62" t="s">
        <v>1305</v>
      </c>
      <c r="B654" s="63" t="s">
        <v>1306</v>
      </c>
      <c r="C654" s="267" t="s">
        <v>1305</v>
      </c>
      <c r="D654" s="193">
        <v>414014.71</v>
      </c>
      <c r="E654" s="193">
        <v>455920.02</v>
      </c>
      <c r="F654" s="44">
        <f t="shared" si="167"/>
        <v>110.12169591751946</v>
      </c>
    </row>
    <row r="655" spans="1:6" ht="12.75" customHeight="1" x14ac:dyDescent="0.2">
      <c r="A655" s="62" t="s">
        <v>1307</v>
      </c>
      <c r="B655" s="63" t="s">
        <v>1308</v>
      </c>
      <c r="C655" s="267" t="s">
        <v>1307</v>
      </c>
      <c r="D655" s="193">
        <v>362721.99</v>
      </c>
      <c r="E655" s="193">
        <v>523182.63</v>
      </c>
      <c r="F655" s="44">
        <f t="shared" si="167"/>
        <v>144.23791344991244</v>
      </c>
    </row>
    <row r="656" spans="1:6" ht="24" x14ac:dyDescent="0.2">
      <c r="A656" s="62">
        <v>11</v>
      </c>
      <c r="B656" s="63" t="s">
        <v>1309</v>
      </c>
      <c r="C656" s="267" t="s">
        <v>1310</v>
      </c>
      <c r="D656" s="59">
        <f t="shared" ref="D656:E656" si="168">+D653+D654-D655</f>
        <v>1016487.95</v>
      </c>
      <c r="E656" s="59">
        <f t="shared" si="168"/>
        <v>983736.70000000007</v>
      </c>
      <c r="F656" s="44">
        <f t="shared" si="167"/>
        <v>96.777999188283545</v>
      </c>
    </row>
    <row r="657" spans="1:6" ht="24" x14ac:dyDescent="0.2">
      <c r="A657" s="62" t="s">
        <v>630</v>
      </c>
      <c r="B657" s="63" t="s">
        <v>1311</v>
      </c>
      <c r="C657" s="267" t="s">
        <v>1312</v>
      </c>
      <c r="D657" s="273">
        <v>5</v>
      </c>
      <c r="E657" s="273">
        <v>9</v>
      </c>
      <c r="F657" s="44">
        <f t="shared" si="167"/>
        <v>180</v>
      </c>
    </row>
    <row r="658" spans="1:6" ht="24" x14ac:dyDescent="0.2">
      <c r="A658" s="62" t="s">
        <v>630</v>
      </c>
      <c r="B658" s="63" t="s">
        <v>1313</v>
      </c>
      <c r="C658" s="267" t="s">
        <v>1314</v>
      </c>
      <c r="D658" s="273">
        <v>0</v>
      </c>
      <c r="E658" s="273">
        <v>0</v>
      </c>
      <c r="F658" s="44" t="str">
        <f t="shared" si="167"/>
        <v>-</v>
      </c>
    </row>
    <row r="659" spans="1:6" ht="12.75" customHeight="1" x14ac:dyDescent="0.2">
      <c r="A659" s="62" t="s">
        <v>630</v>
      </c>
      <c r="B659" s="63" t="s">
        <v>1315</v>
      </c>
      <c r="C659" s="267" t="s">
        <v>1316</v>
      </c>
      <c r="D659" s="273">
        <v>5</v>
      </c>
      <c r="E659" s="273">
        <v>9</v>
      </c>
      <c r="F659" s="44">
        <f t="shared" si="167"/>
        <v>180</v>
      </c>
    </row>
    <row r="660" spans="1:6" ht="12.75" customHeight="1" x14ac:dyDescent="0.2">
      <c r="A660" s="62" t="s">
        <v>630</v>
      </c>
      <c r="B660" s="63" t="s">
        <v>1317</v>
      </c>
      <c r="C660" s="267" t="s">
        <v>1318</v>
      </c>
      <c r="D660" s="273">
        <v>0</v>
      </c>
      <c r="E660" s="273">
        <v>0</v>
      </c>
      <c r="F660" s="44" t="str">
        <f t="shared" si="167"/>
        <v>-</v>
      </c>
    </row>
    <row r="661" spans="1:6" ht="24" x14ac:dyDescent="0.2">
      <c r="A661" s="62" t="s">
        <v>1319</v>
      </c>
      <c r="B661" s="63" t="s">
        <v>1320</v>
      </c>
      <c r="C661" s="267" t="s">
        <v>1321</v>
      </c>
      <c r="D661" s="193">
        <v>967.91</v>
      </c>
      <c r="E661" s="193">
        <v>1256.45</v>
      </c>
      <c r="F661" s="44">
        <f t="shared" si="167"/>
        <v>129.81062288849171</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v>10743.73</v>
      </c>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166659.06</v>
      </c>
      <c r="E669" s="193"/>
      <c r="F669" s="44">
        <f t="shared" si="167"/>
        <v>0</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36000</v>
      </c>
      <c r="E673" s="193"/>
      <c r="F673" s="44">
        <f t="shared" si="167"/>
        <v>0</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6003.97</v>
      </c>
      <c r="E677" s="191">
        <v>13875.26</v>
      </c>
      <c r="F677" s="70">
        <f t="shared" si="167"/>
        <v>231.10142122628861</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v>23784.05</v>
      </c>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1186.1600000000001</v>
      </c>
      <c r="E734" s="191">
        <v>2250.77</v>
      </c>
      <c r="F734" s="70">
        <f t="shared" si="167"/>
        <v>189.75264719767989</v>
      </c>
    </row>
    <row r="735" spans="1:6" ht="12.75" customHeight="1" x14ac:dyDescent="0.2">
      <c r="A735" s="62" t="s">
        <v>1448</v>
      </c>
      <c r="B735" s="63" t="s">
        <v>1449</v>
      </c>
      <c r="C735" s="267" t="s">
        <v>1448</v>
      </c>
      <c r="D735" s="193">
        <v>0</v>
      </c>
      <c r="E735" s="193">
        <v>28.66</v>
      </c>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819.62</v>
      </c>
      <c r="E738" s="193">
        <v>426.63</v>
      </c>
      <c r="F738" s="44">
        <f t="shared" si="167"/>
        <v>52.052170518044946</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388.06</v>
      </c>
      <c r="E741" s="191">
        <v>626.87</v>
      </c>
      <c r="F741" s="70">
        <f t="shared" ref="F741:F1006" si="169">IF(D741&lt;&gt;0,IF(E741/D741&gt;=100,"&gt;&gt;100",E741/D741*100),"-")</f>
        <v>161.53945266195947</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112.03</v>
      </c>
      <c r="E780" s="191">
        <v>1417.6</v>
      </c>
      <c r="F780" s="70">
        <f t="shared" si="169"/>
        <v>1265.3753458894937</v>
      </c>
    </row>
    <row r="781" spans="1:6" ht="12.75" customHeight="1" x14ac:dyDescent="0.2">
      <c r="A781" s="69">
        <v>36315</v>
      </c>
      <c r="B781" s="64" t="s">
        <v>1540</v>
      </c>
      <c r="C781" s="301" t="s">
        <v>1541</v>
      </c>
      <c r="D781" s="191">
        <v>1122.04</v>
      </c>
      <c r="E781" s="191">
        <v>1465.29</v>
      </c>
      <c r="F781" s="70">
        <f t="shared" si="169"/>
        <v>130.59160101244163</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120</v>
      </c>
      <c r="E785" s="191"/>
      <c r="F785" s="70">
        <f t="shared" si="169"/>
        <v>0</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700</v>
      </c>
      <c r="E848" s="193">
        <v>800</v>
      </c>
      <c r="F848" s="44">
        <f t="shared" si="169"/>
        <v>114.28571428571428</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2435.42</v>
      </c>
      <c r="E850" s="193">
        <v>8630.84</v>
      </c>
      <c r="F850" s="44">
        <f t="shared" si="169"/>
        <v>354.38815481518589</v>
      </c>
    </row>
    <row r="851" spans="1:6" ht="12.75" customHeight="1" x14ac:dyDescent="0.2">
      <c r="A851" s="62">
        <v>37221</v>
      </c>
      <c r="B851" s="63" t="s">
        <v>1679</v>
      </c>
      <c r="C851" s="267" t="s">
        <v>1680</v>
      </c>
      <c r="D851" s="193">
        <v>9360</v>
      </c>
      <c r="E851" s="193">
        <v>8160</v>
      </c>
      <c r="F851" s="44">
        <f t="shared" si="169"/>
        <v>87.179487179487182</v>
      </c>
    </row>
    <row r="852" spans="1:6" ht="12.75" customHeight="1" x14ac:dyDescent="0.2">
      <c r="A852" s="62" t="s">
        <v>1681</v>
      </c>
      <c r="B852" s="63" t="s">
        <v>1658</v>
      </c>
      <c r="C852" s="267" t="s">
        <v>1681</v>
      </c>
      <c r="D852" s="193">
        <v>6437.41</v>
      </c>
      <c r="E852" s="193">
        <v>7346.11</v>
      </c>
      <c r="F852" s="44">
        <f t="shared" si="169"/>
        <v>114.11592550420121</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200</v>
      </c>
      <c r="E856" s="193">
        <v>300</v>
      </c>
      <c r="F856" s="44">
        <f t="shared" si="169"/>
        <v>150</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abSelected="1" topLeftCell="A78" zoomScaleNormal="100" workbookViewId="0">
      <selection activeCell="D109" sqref="D109"/>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139595.85</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616463.17000000004</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279306.09999999998</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93204.34</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104153.13</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3413.18</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v>1417.6</v>
      </c>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24936.95</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v>52143.23</v>
      </c>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37.67</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306174.90999999997</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30982.16</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v>30982.16</v>
      </c>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441855.75000000006</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253026.65000000005</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89225.69</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108033.63</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3358.89</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v>1417.6</v>
      </c>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22183.63</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v>27969.54</v>
      </c>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837.67</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168685.28</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20143.82</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v>20143.82</v>
      </c>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314203.26999999996</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4990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4990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v>4990</v>
      </c>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309213.27</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52915.78</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v>245459.23</v>
      </c>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v>10838.26</v>
      </c>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299"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11</v>
      </c>
      <c r="G3" s="95">
        <f>IF(RefStr!C12&lt;&gt;"",INT(VALUE(MID(RefStr!C12,1,4))),0)</f>
        <v>2025</v>
      </c>
      <c r="H3" s="99">
        <f>IF(RefStr!C12&lt;&gt;"",INT(VALUE(MID(RefStr!C12,6,2))),0)</f>
        <v>6</v>
      </c>
      <c r="I3" s="100">
        <f>RefStr!C10*1</f>
        <v>22</v>
      </c>
      <c r="J3" s="101" t="str">
        <f>RefStr!H7</f>
        <v>DA</v>
      </c>
      <c r="K3" s="99" t="str">
        <f>RefStr!H9</f>
        <v>NE</v>
      </c>
      <c r="L3" s="99" t="str">
        <f>RefStr!H10</f>
        <v>NE</v>
      </c>
      <c r="M3" s="99" t="str">
        <f>RefStr!H8</f>
        <v>NE</v>
      </c>
      <c r="N3" s="99" t="str">
        <f>RefStr!H11</f>
        <v>DA</v>
      </c>
      <c r="O3" s="102">
        <f>RefStr!C6</f>
        <v>28135</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11</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Provjera</v>
      </c>
      <c r="C230" s="90" t="s">
        <v>3429</v>
      </c>
      <c r="D230" s="94"/>
      <c r="E230" s="50">
        <f>MAX(G230:K230)</f>
        <v>0</v>
      </c>
      <c r="F230" s="50">
        <f>MAX(L230:O230)</f>
        <v>1</v>
      </c>
      <c r="G230" s="50"/>
      <c r="H230" s="50"/>
      <c r="I230" s="50"/>
      <c r="J230" s="50"/>
      <c r="K230" s="50"/>
      <c r="L230" s="50">
        <f>IF(AND('PR-RAS'!D27&gt;0,'PR-RAS'!D664=0),1,0)</f>
        <v>1</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Provjera</v>
      </c>
      <c r="C232" s="90" t="s">
        <v>3431</v>
      </c>
      <c r="D232" s="278"/>
      <c r="E232" s="279">
        <f>MAX(G232:K232)</f>
        <v>0</v>
      </c>
      <c r="F232" s="279">
        <f>MAX(L232:O232)</f>
        <v>1</v>
      </c>
      <c r="G232" s="279"/>
      <c r="H232" s="279"/>
      <c r="I232" s="279"/>
      <c r="J232" s="279"/>
      <c r="K232" s="279"/>
      <c r="L232" s="279">
        <f>IF(AND('PR-RAS'!D93&gt;0,'PR-RAS'!D711=0),1,0)</f>
        <v>1</v>
      </c>
      <c r="M232" s="279">
        <f>IF(AND('PR-RAS'!E93&gt;0,'PR-RAS'!E711=0),1,0)</f>
        <v>1</v>
      </c>
      <c r="N232" s="279"/>
      <c r="O232" s="279"/>
      <c r="P232" s="279"/>
    </row>
    <row r="233" spans="1:16" ht="30" customHeight="1" x14ac:dyDescent="0.2">
      <c r="A233" s="104">
        <v>272</v>
      </c>
      <c r="B233" s="105" t="str">
        <f t="shared" si="16"/>
        <v>Provjera</v>
      </c>
      <c r="C233" s="90" t="s">
        <v>3432</v>
      </c>
      <c r="D233" s="94"/>
      <c r="E233" s="50">
        <f>MAX(G233:K233)</f>
        <v>0</v>
      </c>
      <c r="F233" s="50">
        <f>MAX(L233:O233)</f>
        <v>1</v>
      </c>
      <c r="G233" s="50"/>
      <c r="H233" s="50"/>
      <c r="I233" s="50"/>
      <c r="J233" s="50"/>
      <c r="K233" s="50"/>
      <c r="L233" s="50">
        <f>IF(AND('PR-RAS'!D94&gt;0,'PR-RAS'!D712=0),1,0)</f>
        <v>1</v>
      </c>
      <c r="M233" s="50">
        <f>IF(AND('PR-RAS'!E94&gt;0,'PR-RAS'!E712=0),1,0)</f>
        <v>1</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Provjera</v>
      </c>
      <c r="C236" s="90" t="s">
        <v>3435</v>
      </c>
      <c r="D236" s="94"/>
      <c r="E236" s="50">
        <f t="shared" si="17"/>
        <v>0</v>
      </c>
      <c r="F236" s="50">
        <f t="shared" si="18"/>
        <v>1</v>
      </c>
      <c r="G236" s="50"/>
      <c r="H236" s="50"/>
      <c r="I236" s="50"/>
      <c r="J236" s="50"/>
      <c r="K236" s="50"/>
      <c r="L236" s="50">
        <f>IF(AND('PR-RAS'!D117&gt;0,SUM('PR-RAS'!D723:'PR-RAS'!D726)=0),1,0)</f>
        <v>1</v>
      </c>
      <c r="M236" s="50">
        <f>IF(AND('PR-RAS'!E117&gt;0,SUM('PR-RAS'!E723:'PR-RAS'!E726)=0),1,0)</f>
        <v>1</v>
      </c>
      <c r="N236" s="50"/>
      <c r="O236" s="50"/>
      <c r="P236" s="50"/>
    </row>
    <row r="237" spans="1:16" ht="30" customHeight="1" x14ac:dyDescent="0.2">
      <c r="A237" s="104">
        <v>180</v>
      </c>
      <c r="B237" s="105" t="str">
        <f t="shared" si="16"/>
        <v>Provjera</v>
      </c>
      <c r="C237" s="90" t="s">
        <v>3436</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Provjera</v>
      </c>
      <c r="C238" s="90" t="s">
        <v>3437</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O.K.</v>
      </c>
      <c r="C239" s="90" t="s">
        <v>3438</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3441</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Provjera</v>
      </c>
      <c r="C243" s="90" t="s">
        <v>3442</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3443</v>
      </c>
      <c r="D244" s="94"/>
      <c r="E244" s="50">
        <f>MAX(G244:K244)</f>
        <v>0</v>
      </c>
      <c r="F244" s="50">
        <f>MAX(L244:O244)</f>
        <v>1</v>
      </c>
      <c r="G244" s="50"/>
      <c r="H244" s="50"/>
      <c r="I244" s="50"/>
      <c r="J244" s="50"/>
      <c r="K244" s="50"/>
      <c r="L244" s="50">
        <f>IF(AND('PR-RAS'!D199&gt;0,'PR-RAS'!D744=0),1,0)</f>
        <v>0</v>
      </c>
      <c r="M244" s="50">
        <f>IF(AND('PR-RAS'!E199&gt;0,'PR-RAS'!E744=0),1,0)</f>
        <v>1</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Provjera</v>
      </c>
      <c r="C246" s="90" t="s">
        <v>3445</v>
      </c>
      <c r="D246" s="94"/>
      <c r="E246" s="50">
        <f t="shared" si="17"/>
        <v>0</v>
      </c>
      <c r="F246" s="50">
        <f t="shared" si="18"/>
        <v>1</v>
      </c>
      <c r="G246" s="50"/>
      <c r="H246" s="50"/>
      <c r="I246" s="50"/>
      <c r="J246" s="50"/>
      <c r="K246" s="50"/>
      <c r="L246" s="50">
        <f>IF(AND('PR-RAS'!D220&gt;0,'PR-RAS'!D776=0),1,0)</f>
        <v>1</v>
      </c>
      <c r="M246" s="50">
        <f>IF(AND('PR-RAS'!E220&gt;0,'PR-RAS'!E776=0),1,0)</f>
        <v>1</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3542</v>
      </c>
      <c r="B1" s="387"/>
      <c r="C1" s="387"/>
    </row>
    <row r="2" spans="1:16" ht="33" customHeight="1" x14ac:dyDescent="0.2">
      <c r="A2" s="388" t="s">
        <v>3543</v>
      </c>
      <c r="B2" s="389"/>
      <c r="C2" s="386"/>
      <c r="D2" s="4"/>
      <c r="E2" s="4"/>
      <c r="F2" s="4"/>
      <c r="G2" s="4"/>
      <c r="H2" s="4"/>
      <c r="I2" s="4"/>
      <c r="J2" s="4"/>
      <c r="K2" s="4"/>
      <c r="L2" s="4"/>
      <c r="M2" s="4"/>
      <c r="N2" s="4"/>
      <c r="O2" s="4"/>
      <c r="P2" s="4"/>
    </row>
    <row r="3" spans="1:16" ht="18.75" customHeight="1" x14ac:dyDescent="0.2">
      <c r="A3" s="232" t="s">
        <v>3544</v>
      </c>
      <c r="B3" s="390" t="s">
        <v>3545</v>
      </c>
      <c r="C3" s="386"/>
      <c r="D3" s="4"/>
      <c r="E3" s="4"/>
      <c r="F3" s="4"/>
      <c r="G3" s="4"/>
      <c r="H3" s="4"/>
      <c r="I3" s="4"/>
      <c r="J3" s="4"/>
      <c r="K3" s="4"/>
      <c r="L3" s="4"/>
      <c r="M3" s="4"/>
      <c r="N3" s="4"/>
      <c r="O3" s="4"/>
      <c r="P3" s="4"/>
    </row>
    <row r="4" spans="1:16" ht="37.5" hidden="1" customHeight="1" x14ac:dyDescent="0.2">
      <c r="A4" s="233" t="s">
        <v>3546</v>
      </c>
      <c r="B4" s="385" t="s">
        <v>3547</v>
      </c>
      <c r="C4" s="386"/>
      <c r="D4" s="4"/>
      <c r="E4" s="4"/>
      <c r="F4" s="4"/>
      <c r="G4" s="4"/>
      <c r="H4" s="4"/>
      <c r="I4" s="4"/>
      <c r="J4" s="4"/>
      <c r="K4" s="4"/>
      <c r="L4" s="4"/>
      <c r="M4" s="4"/>
      <c r="N4" s="4"/>
      <c r="O4" s="4"/>
      <c r="P4" s="4"/>
    </row>
    <row r="5" spans="1:16" ht="48" hidden="1" customHeight="1" x14ac:dyDescent="0.2">
      <c r="A5" s="233" t="s">
        <v>3546</v>
      </c>
      <c r="B5" s="385" t="s">
        <v>3548</v>
      </c>
      <c r="C5" s="386"/>
      <c r="D5" s="4"/>
      <c r="E5" s="4"/>
      <c r="F5" s="4"/>
      <c r="G5" s="4"/>
      <c r="H5" s="4"/>
      <c r="I5" s="4"/>
      <c r="J5" s="4"/>
      <c r="K5" s="4"/>
      <c r="L5" s="4"/>
      <c r="M5" s="4"/>
      <c r="N5" s="4"/>
      <c r="O5" s="4"/>
      <c r="P5" s="4"/>
    </row>
    <row r="6" spans="1:16" ht="59.25" hidden="1" customHeight="1" x14ac:dyDescent="0.2">
      <c r="A6" s="233" t="s">
        <v>3546</v>
      </c>
      <c r="B6" s="385" t="s">
        <v>3549</v>
      </c>
      <c r="C6" s="386"/>
      <c r="D6" s="4"/>
      <c r="E6" s="4"/>
      <c r="F6" s="4"/>
      <c r="G6" s="4"/>
      <c r="H6" s="4"/>
      <c r="I6" s="4"/>
      <c r="J6" s="4"/>
      <c r="K6" s="4"/>
      <c r="L6" s="4"/>
      <c r="M6" s="4"/>
      <c r="N6" s="4"/>
      <c r="O6" s="4"/>
      <c r="P6" s="4"/>
    </row>
    <row r="7" spans="1:16" ht="48" hidden="1" customHeight="1" x14ac:dyDescent="0.2">
      <c r="A7" s="233" t="s">
        <v>3550</v>
      </c>
      <c r="B7" s="385" t="s">
        <v>3551</v>
      </c>
      <c r="C7" s="386"/>
      <c r="D7" s="4"/>
      <c r="E7" s="4"/>
      <c r="F7" s="4"/>
      <c r="G7" s="4"/>
      <c r="H7" s="4"/>
      <c r="I7" s="4"/>
      <c r="J7" s="4"/>
      <c r="K7" s="4"/>
      <c r="L7" s="4"/>
      <c r="M7" s="4"/>
      <c r="N7" s="4"/>
      <c r="O7" s="4"/>
      <c r="P7" s="4"/>
    </row>
    <row r="8" spans="1:16" ht="41.25" hidden="1" customHeight="1" x14ac:dyDescent="0.2">
      <c r="A8" s="233" t="s">
        <v>3552</v>
      </c>
      <c r="B8" s="385" t="s">
        <v>3553</v>
      </c>
      <c r="C8" s="386"/>
      <c r="D8" s="4"/>
      <c r="E8" s="4"/>
      <c r="F8" s="4"/>
      <c r="G8" s="4"/>
      <c r="H8" s="4"/>
      <c r="I8" s="4"/>
      <c r="J8" s="4"/>
      <c r="K8" s="4"/>
      <c r="L8" s="4"/>
      <c r="M8" s="4"/>
      <c r="N8" s="4"/>
      <c r="O8" s="4"/>
      <c r="P8" s="4"/>
    </row>
    <row r="9" spans="1:16" ht="59.25" hidden="1" customHeight="1" x14ac:dyDescent="0.2">
      <c r="A9" s="233" t="s">
        <v>3554</v>
      </c>
      <c r="B9" s="385" t="s">
        <v>3555</v>
      </c>
      <c r="C9" s="386"/>
      <c r="D9" s="4"/>
      <c r="E9" s="4"/>
      <c r="F9" s="4"/>
      <c r="G9" s="4"/>
      <c r="H9" s="4"/>
      <c r="I9" s="4"/>
      <c r="J9" s="4"/>
      <c r="K9" s="4"/>
      <c r="L9" s="4"/>
      <c r="M9" s="4"/>
      <c r="N9" s="4"/>
      <c r="O9" s="4"/>
      <c r="P9" s="4"/>
    </row>
    <row r="10" spans="1:16" ht="61.5" hidden="1" customHeight="1" x14ac:dyDescent="0.2">
      <c r="A10" s="233" t="s">
        <v>3554</v>
      </c>
      <c r="B10" s="385" t="s">
        <v>3556</v>
      </c>
      <c r="C10" s="386"/>
      <c r="D10" s="4"/>
      <c r="E10" s="4"/>
      <c r="F10" s="4"/>
      <c r="G10" s="4"/>
      <c r="H10" s="4"/>
      <c r="I10" s="4"/>
      <c r="J10" s="4"/>
      <c r="K10" s="4"/>
      <c r="L10" s="4"/>
      <c r="M10" s="4"/>
      <c r="N10" s="4"/>
      <c r="O10" s="4"/>
      <c r="P10" s="4"/>
    </row>
    <row r="11" spans="1:16" ht="43.5" hidden="1" customHeight="1" x14ac:dyDescent="0.2">
      <c r="A11" s="233" t="s">
        <v>3554</v>
      </c>
      <c r="B11" s="385" t="s">
        <v>3557</v>
      </c>
      <c r="C11" s="386"/>
      <c r="D11" s="4"/>
      <c r="E11" s="4"/>
      <c r="F11" s="4"/>
      <c r="G11" s="4"/>
      <c r="H11" s="4"/>
      <c r="I11" s="4"/>
      <c r="J11" s="4"/>
      <c r="K11" s="4"/>
      <c r="L11" s="4"/>
      <c r="M11" s="4"/>
      <c r="N11" s="4"/>
      <c r="O11" s="4"/>
      <c r="P11" s="4"/>
    </row>
    <row r="12" spans="1:16" ht="27.75" hidden="1" customHeight="1" x14ac:dyDescent="0.2">
      <c r="A12" s="233" t="s">
        <v>3558</v>
      </c>
      <c r="B12" s="385" t="s">
        <v>3559</v>
      </c>
      <c r="C12" s="386"/>
      <c r="D12" s="4"/>
      <c r="E12" s="4"/>
      <c r="F12" s="4"/>
      <c r="G12" s="4"/>
      <c r="H12" s="4"/>
      <c r="I12" s="4"/>
      <c r="J12" s="4"/>
      <c r="K12" s="4"/>
      <c r="L12" s="4"/>
      <c r="M12" s="4"/>
      <c r="N12" s="4"/>
      <c r="O12" s="4"/>
      <c r="P12" s="4"/>
    </row>
    <row r="13" spans="1:16" ht="27.75" hidden="1" customHeight="1" x14ac:dyDescent="0.2">
      <c r="A13" s="233" t="s">
        <v>3560</v>
      </c>
      <c r="B13" s="385" t="s">
        <v>3561</v>
      </c>
      <c r="C13" s="386"/>
      <c r="D13" s="4"/>
      <c r="E13" s="4"/>
      <c r="F13" s="4"/>
      <c r="G13" s="4"/>
      <c r="H13" s="4"/>
      <c r="I13" s="4"/>
      <c r="J13" s="4"/>
      <c r="K13" s="4"/>
      <c r="L13" s="4"/>
      <c r="M13" s="4"/>
      <c r="N13" s="4"/>
      <c r="O13" s="4"/>
      <c r="P13" s="4"/>
    </row>
    <row r="14" spans="1:16" ht="45.75" hidden="1" customHeight="1" x14ac:dyDescent="0.2">
      <c r="A14" s="233" t="s">
        <v>3562</v>
      </c>
      <c r="B14" s="385" t="s">
        <v>3563</v>
      </c>
      <c r="C14" s="386"/>
      <c r="D14" s="4"/>
      <c r="E14" s="4"/>
      <c r="F14" s="4"/>
      <c r="G14" s="4"/>
      <c r="H14" s="4"/>
      <c r="I14" s="4"/>
      <c r="J14" s="4"/>
      <c r="K14" s="4"/>
      <c r="L14" s="4"/>
      <c r="M14" s="4"/>
      <c r="N14" s="4"/>
      <c r="O14" s="4"/>
      <c r="P14" s="4"/>
    </row>
    <row r="15" spans="1:16" ht="45.75" hidden="1" customHeight="1" x14ac:dyDescent="0.2">
      <c r="A15" s="233" t="s">
        <v>3564</v>
      </c>
      <c r="B15" s="385" t="s">
        <v>3565</v>
      </c>
      <c r="C15" s="386"/>
      <c r="D15" s="4"/>
      <c r="E15" s="4"/>
      <c r="F15" s="4"/>
      <c r="G15" s="4"/>
      <c r="H15" s="4"/>
      <c r="I15" s="4"/>
      <c r="J15" s="4"/>
      <c r="K15" s="4"/>
      <c r="L15" s="4"/>
      <c r="M15" s="4"/>
      <c r="N15" s="4"/>
      <c r="O15" s="4"/>
      <c r="P15" s="4"/>
    </row>
    <row r="16" spans="1:16" ht="51" hidden="1" customHeight="1" x14ac:dyDescent="0.2">
      <c r="A16" s="233" t="s">
        <v>3566</v>
      </c>
      <c r="B16" s="385" t="s">
        <v>3567</v>
      </c>
      <c r="C16" s="386"/>
      <c r="D16" s="4"/>
      <c r="E16" s="4"/>
      <c r="F16" s="4"/>
      <c r="G16" s="4"/>
      <c r="H16" s="4"/>
      <c r="I16" s="4"/>
      <c r="J16" s="4"/>
      <c r="K16" s="4"/>
      <c r="L16" s="4"/>
      <c r="M16" s="4"/>
      <c r="N16" s="4"/>
      <c r="O16" s="4"/>
      <c r="P16" s="4"/>
    </row>
    <row r="17" spans="1:16" ht="27.75" hidden="1" customHeight="1" x14ac:dyDescent="0.2">
      <c r="A17" s="233" t="s">
        <v>3568</v>
      </c>
      <c r="B17" s="385" t="s">
        <v>3569</v>
      </c>
      <c r="C17" s="386"/>
      <c r="D17" s="4"/>
      <c r="E17" s="4"/>
      <c r="F17" s="4"/>
      <c r="G17" s="4"/>
      <c r="H17" s="4"/>
      <c r="I17" s="4"/>
      <c r="J17" s="4"/>
      <c r="K17" s="4"/>
      <c r="L17" s="4"/>
      <c r="M17" s="4"/>
      <c r="N17" s="4"/>
      <c r="O17" s="4"/>
      <c r="P17" s="4"/>
    </row>
    <row r="18" spans="1:16" ht="27.75" hidden="1" customHeight="1" x14ac:dyDescent="0.2">
      <c r="A18" s="233" t="s">
        <v>3570</v>
      </c>
      <c r="B18" s="385" t="s">
        <v>3571</v>
      </c>
      <c r="C18" s="386"/>
      <c r="D18" s="4"/>
      <c r="E18" s="4"/>
      <c r="F18" s="4"/>
      <c r="G18" s="4"/>
      <c r="H18" s="4"/>
      <c r="I18" s="4"/>
      <c r="J18" s="4"/>
      <c r="K18" s="4"/>
      <c r="L18" s="4"/>
      <c r="M18" s="4"/>
      <c r="N18" s="4"/>
      <c r="O18" s="4"/>
      <c r="P18" s="4"/>
    </row>
    <row r="19" spans="1:16" ht="45" hidden="1" customHeight="1" x14ac:dyDescent="0.2">
      <c r="A19" s="233" t="s">
        <v>3570</v>
      </c>
      <c r="B19" s="385" t="s">
        <v>3572</v>
      </c>
      <c r="C19" s="386"/>
      <c r="D19" s="4"/>
      <c r="E19" s="4"/>
      <c r="F19" s="4"/>
      <c r="G19" s="4"/>
      <c r="H19" s="4"/>
      <c r="I19" s="4"/>
      <c r="J19" s="4"/>
      <c r="K19" s="4"/>
      <c r="L19" s="4"/>
      <c r="M19" s="4"/>
      <c r="N19" s="4"/>
      <c r="O19" s="4"/>
      <c r="P19" s="4"/>
    </row>
    <row r="20" spans="1:16" ht="45" hidden="1" customHeight="1" x14ac:dyDescent="0.2">
      <c r="A20" s="233" t="s">
        <v>3573</v>
      </c>
      <c r="B20" s="385" t="s">
        <v>3574</v>
      </c>
      <c r="C20" s="386"/>
      <c r="D20" s="4"/>
      <c r="E20" s="4"/>
      <c r="F20" s="4"/>
      <c r="G20" s="4"/>
      <c r="H20" s="4"/>
      <c r="I20" s="4"/>
      <c r="J20" s="4"/>
      <c r="K20" s="4"/>
      <c r="L20" s="4"/>
      <c r="M20" s="4"/>
      <c r="N20" s="4"/>
      <c r="O20" s="4"/>
      <c r="P20" s="4"/>
    </row>
    <row r="21" spans="1:16" ht="30" hidden="1" customHeight="1" x14ac:dyDescent="0.2">
      <c r="A21" s="233" t="s">
        <v>3575</v>
      </c>
      <c r="B21" s="385" t="s">
        <v>3576</v>
      </c>
      <c r="C21" s="386"/>
      <c r="D21" s="4"/>
      <c r="E21" s="4"/>
      <c r="F21" s="4"/>
      <c r="G21" s="4"/>
      <c r="H21" s="4"/>
      <c r="I21" s="4"/>
      <c r="J21" s="4"/>
      <c r="K21" s="4"/>
      <c r="L21" s="4"/>
      <c r="M21" s="4"/>
      <c r="N21" s="4"/>
      <c r="O21" s="4"/>
      <c r="P21" s="4"/>
    </row>
    <row r="22" spans="1:16" ht="30" hidden="1" customHeight="1" x14ac:dyDescent="0.2">
      <c r="A22" s="233" t="s">
        <v>3577</v>
      </c>
      <c r="B22" s="385" t="s">
        <v>3578</v>
      </c>
      <c r="C22" s="386"/>
      <c r="D22" s="4"/>
      <c r="E22" s="4"/>
      <c r="F22" s="4"/>
      <c r="G22" s="4"/>
      <c r="H22" s="4"/>
      <c r="I22" s="4"/>
      <c r="J22" s="4"/>
      <c r="K22" s="4"/>
      <c r="L22" s="4"/>
      <c r="M22" s="4"/>
      <c r="N22" s="4"/>
      <c r="O22" s="4"/>
      <c r="P22" s="4"/>
    </row>
    <row r="23" spans="1:16" ht="30" hidden="1" customHeight="1" x14ac:dyDescent="0.2">
      <c r="A23" s="233" t="s">
        <v>3579</v>
      </c>
      <c r="B23" s="385" t="s">
        <v>3580</v>
      </c>
      <c r="C23" s="386"/>
      <c r="D23" s="4"/>
      <c r="E23" s="4"/>
      <c r="F23" s="4"/>
      <c r="G23" s="4"/>
      <c r="H23" s="4"/>
      <c r="I23" s="4"/>
      <c r="J23" s="4"/>
      <c r="K23" s="4"/>
      <c r="L23" s="4"/>
      <c r="M23" s="4"/>
      <c r="N23" s="4"/>
      <c r="O23" s="4"/>
      <c r="P23" s="4"/>
    </row>
    <row r="24" spans="1:16" ht="30" hidden="1" customHeight="1" x14ac:dyDescent="0.2">
      <c r="A24" s="233" t="s">
        <v>3581</v>
      </c>
      <c r="B24" s="385" t="s">
        <v>3582</v>
      </c>
      <c r="C24" s="386"/>
      <c r="D24" s="4"/>
      <c r="E24" s="4"/>
      <c r="F24" s="4"/>
      <c r="G24" s="4"/>
      <c r="H24" s="4"/>
      <c r="I24" s="4"/>
      <c r="J24" s="4"/>
      <c r="K24" s="4"/>
      <c r="L24" s="4"/>
      <c r="M24" s="4"/>
      <c r="N24" s="4"/>
      <c r="O24" s="4"/>
      <c r="P24" s="4"/>
    </row>
    <row r="25" spans="1:16" ht="30" hidden="1" customHeight="1" x14ac:dyDescent="0.2">
      <c r="A25" s="233" t="s">
        <v>3583</v>
      </c>
      <c r="B25" s="385" t="s">
        <v>3584</v>
      </c>
      <c r="C25" s="386"/>
      <c r="D25" s="4"/>
      <c r="E25" s="4"/>
      <c r="F25" s="4"/>
      <c r="G25" s="4"/>
      <c r="H25" s="4"/>
      <c r="I25" s="4"/>
      <c r="J25" s="4"/>
      <c r="K25" s="4"/>
      <c r="L25" s="4"/>
      <c r="M25" s="4"/>
      <c r="N25" s="4"/>
      <c r="O25" s="4"/>
      <c r="P25" s="4"/>
    </row>
    <row r="26" spans="1:16" ht="30" hidden="1" customHeight="1" x14ac:dyDescent="0.2">
      <c r="A26" s="233" t="s">
        <v>3585</v>
      </c>
      <c r="B26" s="385" t="s">
        <v>3586</v>
      </c>
      <c r="C26" s="386"/>
      <c r="D26" s="4"/>
      <c r="E26" s="4"/>
      <c r="F26" s="4"/>
      <c r="G26" s="4"/>
      <c r="H26" s="4"/>
      <c r="I26" s="4"/>
      <c r="J26" s="4"/>
      <c r="K26" s="4"/>
      <c r="L26" s="4"/>
      <c r="M26" s="4"/>
      <c r="N26" s="4"/>
      <c r="O26" s="4"/>
      <c r="P26" s="4"/>
    </row>
    <row r="27" spans="1:16" ht="70.5" hidden="1" customHeight="1" x14ac:dyDescent="0.2">
      <c r="A27" s="233" t="s">
        <v>3587</v>
      </c>
      <c r="B27" s="385" t="s">
        <v>3588</v>
      </c>
      <c r="C27" s="386"/>
      <c r="D27" s="4"/>
      <c r="E27" s="4"/>
      <c r="F27" s="4"/>
      <c r="G27" s="4"/>
      <c r="H27" s="4"/>
      <c r="I27" s="4"/>
      <c r="J27" s="4"/>
      <c r="K27" s="4"/>
      <c r="L27" s="4"/>
      <c r="M27" s="4"/>
      <c r="N27" s="4"/>
      <c r="O27" s="4"/>
      <c r="P27" s="4"/>
    </row>
    <row r="28" spans="1:16" ht="48" hidden="1" customHeight="1" x14ac:dyDescent="0.2">
      <c r="A28" s="233" t="s">
        <v>3589</v>
      </c>
      <c r="B28" s="385" t="s">
        <v>3590</v>
      </c>
      <c r="C28" s="386"/>
      <c r="D28" s="4"/>
      <c r="E28" s="4"/>
      <c r="F28" s="4"/>
      <c r="G28" s="4"/>
      <c r="H28" s="4"/>
      <c r="I28" s="4"/>
      <c r="J28" s="4"/>
      <c r="K28" s="4"/>
      <c r="L28" s="4"/>
      <c r="M28" s="4"/>
      <c r="N28" s="4"/>
      <c r="O28" s="4"/>
      <c r="P28" s="4"/>
    </row>
    <row r="29" spans="1:16" ht="100.5" hidden="1" customHeight="1" x14ac:dyDescent="0.2">
      <c r="A29" s="233" t="s">
        <v>3591</v>
      </c>
      <c r="B29" s="385" t="s">
        <v>3592</v>
      </c>
      <c r="C29" s="386"/>
      <c r="D29" s="4"/>
      <c r="E29" s="4"/>
      <c r="F29" s="4"/>
      <c r="G29" s="4"/>
      <c r="H29" s="4"/>
      <c r="I29" s="4"/>
      <c r="J29" s="4"/>
      <c r="K29" s="4"/>
      <c r="L29" s="4"/>
      <c r="M29" s="4"/>
      <c r="N29" s="4"/>
      <c r="O29" s="4"/>
      <c r="P29" s="4"/>
    </row>
    <row r="30" spans="1:16" ht="45" hidden="1" customHeight="1" x14ac:dyDescent="0.2">
      <c r="A30" s="233" t="s">
        <v>3593</v>
      </c>
      <c r="B30" s="385" t="s">
        <v>3594</v>
      </c>
      <c r="C30" s="386"/>
      <c r="D30" s="4"/>
      <c r="E30" s="4"/>
      <c r="F30" s="4"/>
      <c r="G30" s="4"/>
      <c r="H30" s="4"/>
      <c r="I30" s="4"/>
      <c r="J30" s="4"/>
      <c r="K30" s="4"/>
      <c r="L30" s="4"/>
      <c r="M30" s="4"/>
      <c r="N30" s="4"/>
      <c r="O30" s="4"/>
      <c r="P30" s="4"/>
    </row>
    <row r="31" spans="1:16" ht="45" hidden="1" customHeight="1" x14ac:dyDescent="0.2">
      <c r="A31" s="233" t="s">
        <v>3595</v>
      </c>
      <c r="B31" s="385" t="s">
        <v>3596</v>
      </c>
      <c r="C31" s="386"/>
      <c r="D31" s="4"/>
      <c r="E31" s="4"/>
      <c r="F31" s="4"/>
      <c r="G31" s="4"/>
      <c r="H31" s="4"/>
      <c r="I31" s="4"/>
      <c r="J31" s="4"/>
      <c r="K31" s="4"/>
      <c r="L31" s="4"/>
      <c r="M31" s="4"/>
      <c r="N31" s="4"/>
      <c r="O31" s="4"/>
      <c r="P31" s="4"/>
    </row>
    <row r="32" spans="1:16" ht="45" hidden="1" customHeight="1" x14ac:dyDescent="0.2">
      <c r="A32" s="233" t="s">
        <v>3597</v>
      </c>
      <c r="B32" s="385" t="s">
        <v>3598</v>
      </c>
      <c r="C32" s="386"/>
      <c r="D32" s="4"/>
      <c r="E32" s="4"/>
      <c r="F32" s="4"/>
      <c r="G32" s="4"/>
      <c r="H32" s="4"/>
      <c r="I32" s="4"/>
      <c r="J32" s="4"/>
      <c r="K32" s="4"/>
      <c r="L32" s="4"/>
      <c r="M32" s="4"/>
      <c r="N32" s="4"/>
      <c r="O32" s="4"/>
      <c r="P32" s="4"/>
    </row>
    <row r="33" spans="1:16" ht="72" hidden="1" customHeight="1" x14ac:dyDescent="0.2">
      <c r="A33" s="233" t="s">
        <v>3599</v>
      </c>
      <c r="B33" s="385" t="s">
        <v>3600</v>
      </c>
      <c r="C33" s="386"/>
      <c r="D33" s="4"/>
      <c r="E33" s="4"/>
      <c r="F33" s="4"/>
      <c r="G33" s="4"/>
      <c r="H33" s="4"/>
      <c r="I33" s="4"/>
      <c r="J33" s="4"/>
      <c r="K33" s="4"/>
      <c r="L33" s="4"/>
      <c r="M33" s="4"/>
      <c r="N33" s="4"/>
      <c r="O33" s="4"/>
      <c r="P33" s="4"/>
    </row>
    <row r="34" spans="1:16" ht="79.5" hidden="1" customHeight="1" x14ac:dyDescent="0.2">
      <c r="A34" s="233" t="s">
        <v>3601</v>
      </c>
      <c r="B34" s="385" t="s">
        <v>3602</v>
      </c>
      <c r="C34" s="386"/>
      <c r="D34" s="4"/>
      <c r="E34" s="4"/>
      <c r="F34" s="4"/>
      <c r="G34" s="4"/>
      <c r="H34" s="4"/>
      <c r="I34" s="4"/>
      <c r="J34" s="4"/>
      <c r="K34" s="4"/>
      <c r="L34" s="4"/>
      <c r="M34" s="4"/>
      <c r="N34" s="4"/>
      <c r="O34" s="4"/>
      <c r="P34" s="4"/>
    </row>
    <row r="35" spans="1:16" ht="70.5" hidden="1" customHeight="1" x14ac:dyDescent="0.2">
      <c r="A35" s="233" t="s">
        <v>3603</v>
      </c>
      <c r="B35" s="385" t="s">
        <v>3604</v>
      </c>
      <c r="C35" s="386"/>
      <c r="D35" s="4"/>
      <c r="E35" s="4"/>
      <c r="F35" s="4"/>
      <c r="G35" s="4"/>
      <c r="H35" s="4"/>
      <c r="I35" s="4"/>
      <c r="J35" s="4"/>
      <c r="K35" s="4"/>
      <c r="L35" s="4"/>
      <c r="M35" s="4"/>
      <c r="N35" s="4"/>
      <c r="O35" s="4"/>
      <c r="P35" s="4"/>
    </row>
    <row r="36" spans="1:16" ht="45.75" hidden="1" customHeight="1" x14ac:dyDescent="0.2">
      <c r="A36" s="233" t="s">
        <v>3605</v>
      </c>
      <c r="B36" s="385" t="s">
        <v>3606</v>
      </c>
      <c r="C36" s="386"/>
      <c r="D36" s="4"/>
      <c r="E36" s="4"/>
      <c r="F36" s="4"/>
      <c r="G36" s="4"/>
      <c r="H36" s="4"/>
      <c r="I36" s="4"/>
      <c r="J36" s="4"/>
      <c r="K36" s="4"/>
      <c r="L36" s="4"/>
      <c r="M36" s="4"/>
      <c r="N36" s="4"/>
      <c r="O36" s="4"/>
      <c r="P36" s="4"/>
    </row>
    <row r="37" spans="1:16" ht="54.75" hidden="1" customHeight="1" x14ac:dyDescent="0.2">
      <c r="A37" s="233" t="s">
        <v>3607</v>
      </c>
      <c r="B37" s="385" t="s">
        <v>3608</v>
      </c>
      <c r="C37" s="386"/>
      <c r="D37" s="4"/>
      <c r="E37" s="4"/>
      <c r="F37" s="4"/>
      <c r="G37" s="4"/>
      <c r="H37" s="4"/>
      <c r="I37" s="4"/>
      <c r="J37" s="4"/>
      <c r="K37" s="4"/>
      <c r="L37" s="4"/>
      <c r="M37" s="4"/>
      <c r="N37" s="4"/>
      <c r="O37" s="4"/>
      <c r="P37" s="4"/>
    </row>
    <row r="38" spans="1:16" ht="37.5" hidden="1" customHeight="1" x14ac:dyDescent="0.2">
      <c r="A38" s="233" t="s">
        <v>3609</v>
      </c>
      <c r="B38" s="385" t="s">
        <v>3610</v>
      </c>
      <c r="C38" s="386"/>
      <c r="D38" s="4"/>
      <c r="E38" s="4"/>
      <c r="F38" s="4"/>
      <c r="G38" s="4"/>
      <c r="H38" s="4"/>
      <c r="I38" s="4"/>
      <c r="J38" s="4"/>
      <c r="K38" s="4"/>
      <c r="L38" s="4"/>
      <c r="M38" s="4"/>
      <c r="N38" s="4"/>
      <c r="O38" s="4"/>
      <c r="P38" s="4"/>
    </row>
    <row r="39" spans="1:16" ht="61.5" hidden="1" customHeight="1" x14ac:dyDescent="0.2">
      <c r="A39" s="233" t="s">
        <v>3611</v>
      </c>
      <c r="B39" s="385" t="s">
        <v>3612</v>
      </c>
      <c r="C39" s="386"/>
      <c r="D39" s="4"/>
      <c r="E39" s="4"/>
      <c r="F39" s="4"/>
      <c r="G39" s="4"/>
      <c r="H39" s="4"/>
      <c r="I39" s="4"/>
      <c r="J39" s="4"/>
      <c r="K39" s="4"/>
      <c r="L39" s="4"/>
      <c r="M39" s="4"/>
      <c r="N39" s="4"/>
      <c r="O39" s="4"/>
      <c r="P39" s="4"/>
    </row>
    <row r="40" spans="1:16" ht="53.25" hidden="1" customHeight="1" x14ac:dyDescent="0.2">
      <c r="A40" s="233" t="s">
        <v>3613</v>
      </c>
      <c r="B40" s="385" t="s">
        <v>3614</v>
      </c>
      <c r="C40" s="386"/>
      <c r="D40" s="4"/>
      <c r="E40" s="4"/>
      <c r="F40" s="4"/>
      <c r="G40" s="4"/>
      <c r="H40" s="4"/>
      <c r="I40" s="4"/>
      <c r="J40" s="4"/>
      <c r="K40" s="4"/>
      <c r="L40" s="4"/>
      <c r="M40" s="4"/>
      <c r="N40" s="4"/>
      <c r="O40" s="4"/>
      <c r="P40" s="4"/>
    </row>
    <row r="41" spans="1:16" ht="73.5" hidden="1" customHeight="1" x14ac:dyDescent="0.2">
      <c r="A41" s="233" t="s">
        <v>3615</v>
      </c>
      <c r="B41" s="385" t="s">
        <v>3616</v>
      </c>
      <c r="C41" s="386"/>
      <c r="D41" s="4"/>
      <c r="E41" s="4"/>
      <c r="F41" s="4"/>
      <c r="G41" s="4"/>
      <c r="H41" s="4"/>
      <c r="I41" s="4"/>
      <c r="J41" s="4"/>
      <c r="K41" s="4"/>
      <c r="L41" s="4"/>
      <c r="M41" s="4"/>
      <c r="N41" s="4"/>
      <c r="O41" s="4"/>
      <c r="P41" s="4"/>
    </row>
    <row r="42" spans="1:16" ht="57.75" hidden="1" customHeight="1" x14ac:dyDescent="0.2">
      <c r="A42" s="233" t="s">
        <v>3617</v>
      </c>
      <c r="B42" s="385" t="s">
        <v>3618</v>
      </c>
      <c r="C42" s="386"/>
      <c r="D42" s="4"/>
      <c r="E42" s="4"/>
      <c r="F42" s="4"/>
      <c r="G42" s="4"/>
      <c r="H42" s="4"/>
      <c r="I42" s="4"/>
      <c r="J42" s="4"/>
      <c r="K42" s="4"/>
      <c r="L42" s="4"/>
      <c r="M42" s="4"/>
      <c r="N42" s="4"/>
      <c r="O42" s="4"/>
      <c r="P42" s="4"/>
    </row>
    <row r="43" spans="1:16" ht="84" hidden="1" customHeight="1" x14ac:dyDescent="0.2">
      <c r="A43" s="233" t="s">
        <v>3619</v>
      </c>
      <c r="B43" s="385" t="s">
        <v>3620</v>
      </c>
      <c r="C43" s="386"/>
      <c r="D43" s="4"/>
      <c r="E43" s="4"/>
      <c r="F43" s="4"/>
      <c r="G43" s="4"/>
      <c r="H43" s="4"/>
      <c r="I43" s="4"/>
      <c r="J43" s="4"/>
      <c r="K43" s="4"/>
      <c r="L43" s="4"/>
      <c r="M43" s="4"/>
      <c r="N43" s="4"/>
      <c r="O43" s="4"/>
      <c r="P43" s="4"/>
    </row>
    <row r="44" spans="1:16" ht="48" hidden="1" customHeight="1" x14ac:dyDescent="0.2">
      <c r="A44" s="233" t="s">
        <v>3621</v>
      </c>
      <c r="B44" s="385" t="s">
        <v>3622</v>
      </c>
      <c r="C44" s="386"/>
      <c r="D44" s="4"/>
      <c r="E44" s="4"/>
      <c r="F44" s="4"/>
      <c r="G44" s="4"/>
      <c r="H44" s="4"/>
      <c r="I44" s="4"/>
      <c r="J44" s="4"/>
      <c r="K44" s="4"/>
      <c r="L44" s="4"/>
      <c r="M44" s="4"/>
      <c r="N44" s="4"/>
      <c r="O44" s="4"/>
      <c r="P44" s="4"/>
    </row>
    <row r="45" spans="1:16" ht="57" hidden="1" customHeight="1" x14ac:dyDescent="0.2">
      <c r="A45" s="233" t="s">
        <v>3623</v>
      </c>
      <c r="B45" s="385" t="s">
        <v>3624</v>
      </c>
      <c r="C45" s="386"/>
      <c r="D45" s="4"/>
      <c r="E45" s="4"/>
      <c r="F45" s="4"/>
      <c r="G45" s="4"/>
      <c r="H45" s="4"/>
      <c r="I45" s="4"/>
      <c r="J45" s="4"/>
      <c r="K45" s="4"/>
      <c r="L45" s="4"/>
      <c r="M45" s="4"/>
      <c r="N45" s="4"/>
      <c r="O45" s="4"/>
      <c r="P45" s="4"/>
    </row>
    <row r="46" spans="1:16" ht="73.5" hidden="1" customHeight="1" x14ac:dyDescent="0.2">
      <c r="A46" s="233" t="s">
        <v>3625</v>
      </c>
      <c r="B46" s="396" t="s">
        <v>3626</v>
      </c>
      <c r="C46" s="386"/>
      <c r="D46" s="4"/>
      <c r="E46" s="4"/>
      <c r="F46" s="4"/>
      <c r="G46" s="4"/>
      <c r="H46" s="4"/>
      <c r="I46" s="4"/>
      <c r="J46" s="4"/>
      <c r="K46" s="4"/>
      <c r="L46" s="4"/>
      <c r="M46" s="4"/>
      <c r="N46" s="4"/>
      <c r="O46" s="4"/>
      <c r="P46" s="4"/>
    </row>
    <row r="47" spans="1:16" ht="66" hidden="1" customHeight="1" x14ac:dyDescent="0.2">
      <c r="A47" s="38" t="s">
        <v>3627</v>
      </c>
      <c r="B47" s="397" t="s">
        <v>3628</v>
      </c>
      <c r="C47" s="397"/>
      <c r="D47" s="4"/>
      <c r="E47" s="4"/>
      <c r="F47" s="4"/>
      <c r="G47" s="4"/>
      <c r="H47" s="4"/>
      <c r="I47" s="4"/>
      <c r="J47" s="4"/>
      <c r="K47" s="4"/>
      <c r="L47" s="4"/>
      <c r="M47" s="4"/>
      <c r="N47" s="4"/>
      <c r="O47" s="4"/>
      <c r="P47" s="4"/>
    </row>
    <row r="48" spans="1:16" ht="123.75" customHeight="1" x14ac:dyDescent="0.2">
      <c r="A48" s="201" t="s">
        <v>3629</v>
      </c>
      <c r="B48" s="395" t="s">
        <v>3630</v>
      </c>
      <c r="C48" s="394"/>
      <c r="D48" s="4"/>
      <c r="E48" s="4"/>
      <c r="F48" s="4"/>
      <c r="G48" s="4"/>
      <c r="H48" s="4"/>
      <c r="I48" s="4"/>
      <c r="J48" s="4"/>
      <c r="K48" s="4"/>
      <c r="L48" s="4"/>
      <c r="M48" s="4"/>
      <c r="N48" s="4"/>
      <c r="O48" s="4"/>
      <c r="P48" s="4"/>
    </row>
    <row r="49" spans="1:16" ht="34.5" customHeight="1" x14ac:dyDescent="0.2">
      <c r="A49" s="201" t="s">
        <v>3631</v>
      </c>
      <c r="B49" s="393" t="s">
        <v>3632</v>
      </c>
      <c r="C49" s="394"/>
      <c r="D49" s="4"/>
      <c r="E49" s="4"/>
      <c r="F49" s="4"/>
      <c r="G49" s="4"/>
      <c r="H49" s="4"/>
      <c r="I49" s="4"/>
      <c r="J49" s="4"/>
      <c r="K49" s="4"/>
      <c r="L49" s="4"/>
      <c r="M49" s="4"/>
      <c r="N49" s="4"/>
      <c r="O49" s="4"/>
      <c r="P49" s="4"/>
    </row>
    <row r="50" spans="1:16" ht="34.5" customHeight="1" x14ac:dyDescent="0.2">
      <c r="A50" s="201" t="s">
        <v>3633</v>
      </c>
      <c r="B50" s="393" t="s">
        <v>3634</v>
      </c>
      <c r="C50" s="394"/>
      <c r="D50" s="4"/>
      <c r="E50" s="4"/>
      <c r="F50" s="4"/>
      <c r="G50" s="4"/>
      <c r="H50" s="4"/>
      <c r="I50" s="4"/>
      <c r="J50" s="4"/>
      <c r="K50" s="4"/>
      <c r="L50" s="4"/>
      <c r="M50" s="4"/>
      <c r="N50" s="4"/>
      <c r="O50" s="4"/>
      <c r="P50" s="4"/>
    </row>
    <row r="51" spans="1:16" ht="31.5" customHeight="1" x14ac:dyDescent="0.2">
      <c r="A51" s="234" t="s">
        <v>3635</v>
      </c>
      <c r="B51" s="385" t="s">
        <v>3636</v>
      </c>
      <c r="C51" s="386"/>
      <c r="D51" s="4"/>
      <c r="E51" s="4"/>
      <c r="F51" s="4"/>
      <c r="G51" s="4"/>
      <c r="H51" s="4"/>
      <c r="I51" s="4"/>
      <c r="J51" s="4"/>
      <c r="K51" s="4"/>
      <c r="L51" s="4"/>
      <c r="M51" s="4"/>
      <c r="N51" s="4"/>
      <c r="O51" s="4"/>
      <c r="P51" s="4"/>
    </row>
    <row r="52" spans="1:16" ht="31.5" customHeight="1" x14ac:dyDescent="0.2">
      <c r="A52" s="234" t="s">
        <v>3637</v>
      </c>
      <c r="B52" s="385" t="s">
        <v>3638</v>
      </c>
      <c r="C52" s="386"/>
      <c r="D52" s="4"/>
      <c r="E52" s="4"/>
      <c r="F52" s="4"/>
      <c r="G52" s="4"/>
      <c r="H52" s="4"/>
      <c r="I52" s="4"/>
      <c r="J52" s="4"/>
      <c r="K52" s="4"/>
      <c r="L52" s="4"/>
      <c r="M52" s="4"/>
      <c r="N52" s="4"/>
      <c r="O52" s="4"/>
      <c r="P52" s="4"/>
    </row>
    <row r="53" spans="1:16" ht="31.5" customHeight="1" x14ac:dyDescent="0.2">
      <c r="A53" s="234" t="s">
        <v>3639</v>
      </c>
      <c r="B53" s="398" t="s">
        <v>3640</v>
      </c>
      <c r="C53" s="399"/>
      <c r="D53" s="4"/>
      <c r="E53" s="4"/>
      <c r="F53" s="4"/>
      <c r="G53" s="4"/>
      <c r="H53" s="4"/>
      <c r="I53" s="4"/>
      <c r="J53" s="4"/>
      <c r="K53" s="4"/>
      <c r="L53" s="4"/>
      <c r="M53" s="4"/>
      <c r="N53" s="4"/>
      <c r="O53" s="4"/>
      <c r="P53" s="4"/>
    </row>
    <row r="54" spans="1:16" ht="31.5" customHeight="1" x14ac:dyDescent="0.2">
      <c r="A54" s="234" t="s">
        <v>3641</v>
      </c>
      <c r="B54" s="398" t="s">
        <v>3642</v>
      </c>
      <c r="C54" s="399"/>
      <c r="D54" s="4"/>
      <c r="E54" s="4"/>
      <c r="F54" s="4"/>
      <c r="G54" s="4"/>
      <c r="H54" s="4"/>
      <c r="I54" s="4"/>
      <c r="J54" s="4"/>
      <c r="K54" s="4"/>
      <c r="L54" s="4"/>
      <c r="M54" s="4"/>
      <c r="N54" s="4"/>
      <c r="O54" s="4"/>
      <c r="P54" s="4"/>
    </row>
    <row r="55" spans="1:16" ht="54.6" customHeight="1" x14ac:dyDescent="0.2">
      <c r="A55" s="234" t="s">
        <v>3643</v>
      </c>
      <c r="B55" s="398" t="s">
        <v>3644</v>
      </c>
      <c r="C55" s="399"/>
      <c r="D55" s="4"/>
      <c r="E55" s="4"/>
      <c r="F55" s="4"/>
      <c r="G55" s="4"/>
      <c r="H55" s="4"/>
      <c r="I55" s="4"/>
      <c r="J55" s="4"/>
      <c r="K55" s="4"/>
      <c r="L55" s="4"/>
      <c r="M55" s="4"/>
      <c r="N55" s="4"/>
      <c r="O55" s="4"/>
      <c r="P55" s="4"/>
    </row>
    <row r="56" spans="1:16" ht="54.6" customHeight="1" x14ac:dyDescent="0.2">
      <c r="A56" s="234" t="s">
        <v>3645</v>
      </c>
      <c r="B56" s="398" t="s">
        <v>3646</v>
      </c>
      <c r="C56" s="399"/>
      <c r="D56" s="4"/>
      <c r="E56" s="4"/>
      <c r="F56" s="4"/>
      <c r="G56" s="4"/>
      <c r="H56" s="4"/>
      <c r="I56" s="4"/>
      <c r="J56" s="4"/>
      <c r="K56" s="4"/>
      <c r="L56" s="4"/>
      <c r="M56" s="4"/>
      <c r="N56" s="4"/>
      <c r="O56" s="4"/>
      <c r="P56" s="4"/>
    </row>
    <row r="57" spans="1:16" ht="54" customHeight="1" x14ac:dyDescent="0.2">
      <c r="A57" s="234" t="s">
        <v>3647</v>
      </c>
      <c r="B57" s="398" t="s">
        <v>3648</v>
      </c>
      <c r="C57" s="399"/>
      <c r="D57" s="4"/>
      <c r="E57" s="4"/>
      <c r="F57" s="4"/>
      <c r="G57" s="4"/>
      <c r="H57" s="4"/>
      <c r="I57" s="4"/>
      <c r="J57" s="4"/>
      <c r="K57" s="4"/>
      <c r="L57" s="4"/>
      <c r="M57" s="4"/>
      <c r="N57" s="4"/>
      <c r="O57" s="4"/>
      <c r="P57" s="4"/>
    </row>
    <row r="58" spans="1:16" ht="31.15" customHeight="1" x14ac:dyDescent="0.2">
      <c r="A58" s="293" t="s">
        <v>3649</v>
      </c>
      <c r="B58" s="391" t="s">
        <v>3650</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2025-07-08T12:51:10Z</cp:lastPrinted>
  <dcterms:created xsi:type="dcterms:W3CDTF">2022-04-01T05:14:30Z</dcterms:created>
  <dcterms:modified xsi:type="dcterms:W3CDTF">2025-07-08T12:54:27Z</dcterms:modified>
</cp:coreProperties>
</file>