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Bregunica\2025\Financijski plan 2025\"/>
    </mc:Choice>
  </mc:AlternateContent>
  <bookViews>
    <workbookView xWindow="0" yWindow="0" windowWidth="28800" windowHeight="11730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3" l="1"/>
  <c r="G35" i="7" l="1"/>
  <c r="G32" i="7"/>
  <c r="G29" i="7"/>
  <c r="G26" i="7"/>
  <c r="G25" i="7"/>
  <c r="G22" i="7"/>
  <c r="G21" i="7"/>
  <c r="G18" i="7"/>
  <c r="G17" i="7"/>
  <c r="D32" i="8"/>
  <c r="D30" i="8"/>
  <c r="D28" i="8"/>
  <c r="D26" i="8"/>
  <c r="D18" i="8"/>
  <c r="D16" i="8"/>
  <c r="D14" i="8"/>
  <c r="D12" i="8"/>
  <c r="F35" i="3"/>
  <c r="F33" i="3"/>
  <c r="F32" i="3"/>
  <c r="F31" i="3"/>
  <c r="F15" i="3"/>
  <c r="F14" i="3"/>
  <c r="F13" i="3"/>
  <c r="F12" i="3"/>
  <c r="D25" i="8" l="1"/>
  <c r="C25" i="8"/>
  <c r="B25" i="8"/>
  <c r="D27" i="8" l="1"/>
  <c r="C27" i="8"/>
  <c r="D29" i="8"/>
  <c r="C29" i="8"/>
  <c r="D31" i="8"/>
  <c r="C31" i="8"/>
  <c r="D11" i="8"/>
  <c r="C11" i="8"/>
  <c r="D13" i="8"/>
  <c r="C13" i="8"/>
  <c r="D15" i="8"/>
  <c r="C15" i="8"/>
  <c r="D17" i="8"/>
  <c r="C17" i="8"/>
  <c r="F11" i="3"/>
  <c r="F10" i="3" s="1"/>
  <c r="E11" i="3"/>
  <c r="E10" i="3" s="1"/>
  <c r="F34" i="3"/>
  <c r="F30" i="3"/>
  <c r="E30" i="3"/>
  <c r="E29" i="3" s="1"/>
  <c r="E34" i="3"/>
  <c r="D10" i="8" l="1"/>
  <c r="C10" i="8"/>
  <c r="D24" i="8"/>
  <c r="C24" i="8"/>
  <c r="F29" i="3"/>
  <c r="D13" i="5" s="1"/>
  <c r="D12" i="5" s="1"/>
  <c r="D11" i="5" s="1"/>
  <c r="D10" i="5" s="1"/>
  <c r="E27" i="7"/>
  <c r="E12" i="7" s="1"/>
  <c r="E33" i="7"/>
  <c r="G34" i="7"/>
  <c r="G33" i="7" s="1"/>
  <c r="F34" i="7"/>
  <c r="F33" i="7" s="1"/>
  <c r="E34" i="7"/>
  <c r="G31" i="7"/>
  <c r="G30" i="7" s="1"/>
  <c r="F31" i="7"/>
  <c r="F30" i="7" s="1"/>
  <c r="E31" i="7"/>
  <c r="E30" i="7" s="1"/>
  <c r="G16" i="7"/>
  <c r="F16" i="7"/>
  <c r="E16" i="7"/>
  <c r="E15" i="7" s="1"/>
  <c r="E9" i="7" s="1"/>
  <c r="G20" i="7"/>
  <c r="F20" i="7"/>
  <c r="F19" i="7" s="1"/>
  <c r="E20" i="7"/>
  <c r="E19" i="7" s="1"/>
  <c r="E10" i="7" s="1"/>
  <c r="G28" i="7"/>
  <c r="G27" i="7" s="1"/>
  <c r="G12" i="7" s="1"/>
  <c r="F28" i="7"/>
  <c r="F27" i="7" s="1"/>
  <c r="F12" i="7" s="1"/>
  <c r="E28" i="7"/>
  <c r="G24" i="7"/>
  <c r="G23" i="7" s="1"/>
  <c r="G11" i="7" s="1"/>
  <c r="F24" i="7"/>
  <c r="F23" i="7" s="1"/>
  <c r="F11" i="7" s="1"/>
  <c r="E24" i="7"/>
  <c r="E23" i="7" s="1"/>
  <c r="E11" i="7" s="1"/>
  <c r="C13" i="5"/>
  <c r="C12" i="5" s="1"/>
  <c r="C11" i="5" s="1"/>
  <c r="C10" i="5" s="1"/>
  <c r="B27" i="8"/>
  <c r="B29" i="8"/>
  <c r="B31" i="8"/>
  <c r="B17" i="8"/>
  <c r="B15" i="8"/>
  <c r="B13" i="8"/>
  <c r="B11" i="8"/>
  <c r="F10" i="7" l="1"/>
  <c r="F14" i="7"/>
  <c r="F13" i="7" s="1"/>
  <c r="F8" i="7" s="1"/>
  <c r="B24" i="8"/>
  <c r="G15" i="7"/>
  <c r="G9" i="7" s="1"/>
  <c r="G14" i="7"/>
  <c r="G13" i="7" s="1"/>
  <c r="G8" i="7" s="1"/>
  <c r="G19" i="7"/>
  <c r="G10" i="7" s="1"/>
  <c r="F15" i="7"/>
  <c r="F9" i="7" s="1"/>
  <c r="E14" i="7"/>
  <c r="E13" i="7" s="1"/>
  <c r="E8" i="7" s="1"/>
  <c r="B10" i="8"/>
  <c r="H17" i="10"/>
  <c r="G17" i="10"/>
  <c r="H16" i="10"/>
  <c r="G16" i="10"/>
  <c r="H14" i="10"/>
  <c r="G14" i="10"/>
  <c r="F14" i="10"/>
  <c r="H13" i="10"/>
  <c r="G13" i="10"/>
  <c r="D30" i="3"/>
  <c r="D34" i="3"/>
  <c r="F17" i="10" s="1"/>
  <c r="D11" i="3"/>
  <c r="F13" i="10" s="1"/>
  <c r="D29" i="3" l="1"/>
  <c r="B13" i="5" s="1"/>
  <c r="B12" i="5" s="1"/>
  <c r="B11" i="5" s="1"/>
  <c r="B10" i="5" s="1"/>
  <c r="F16" i="10"/>
  <c r="D10" i="3"/>
  <c r="F41" i="10" l="1"/>
  <c r="G38" i="10" s="1"/>
  <c r="G41" i="10" s="1"/>
  <c r="H38" i="10" s="1"/>
  <c r="H41" i="10" s="1"/>
  <c r="H25" i="10"/>
  <c r="G25" i="10"/>
  <c r="F25" i="10"/>
  <c r="H15" i="10"/>
  <c r="G15" i="10"/>
  <c r="F15" i="10"/>
  <c r="H12" i="10"/>
  <c r="G12" i="10"/>
  <c r="F12" i="10"/>
  <c r="G18" i="10" l="1"/>
  <c r="G26" i="10" s="1"/>
  <c r="G32" i="10" s="1"/>
  <c r="G33" i="10" s="1"/>
  <c r="F18" i="10"/>
  <c r="F26" i="10" s="1"/>
  <c r="F32" i="10" s="1"/>
  <c r="F33" i="10" s="1"/>
  <c r="H18" i="10"/>
  <c r="H26" i="10" s="1"/>
  <c r="H32" i="10" s="1"/>
  <c r="H33" i="10" s="1"/>
</calcChain>
</file>

<file path=xl/sharedStrings.xml><?xml version="1.0" encoding="utf-8"?>
<sst xmlns="http://schemas.openxmlformats.org/spreadsheetml/2006/main" count="211" uniqueCount="124">
  <si>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</si>
  <si>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</si>
  <si>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</si>
  <si>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</si>
  <si>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</si>
  <si>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</si>
  <si>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</si>
  <si>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</si>
  <si>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</si>
  <si>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</si>
  <si>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</si>
  <si>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</si>
  <si>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</si>
  <si>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</si>
  <si>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</si>
  <si>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</si>
  <si>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</si>
  <si>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</si>
  <si>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</si>
  <si>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</si>
  <si>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</si>
  <si>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</si>
  <si>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</si>
  <si>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</si>
  <si>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</si>
  <si>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</si>
  <si>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</si>
  <si>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</si>
  <si>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</si>
  <si>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</si>
  <si>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</si>
  <si>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</si>
  <si>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</si>
  <si>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</si>
  <si>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</si>
  <si>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</si>
  <si>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</si>
  <si>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</si>
  <si>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</si>
  <si>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</si>
  <si>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</si>
  <si>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</si>
  <si>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</si>
  <si>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</si>
  <si>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</si>
  <si>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</si>
  <si>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</si>
  <si>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</si>
  <si>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</si>
  <si>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</si>
  <si>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</si>
  <si>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</si>
  <si>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</si>
  <si>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</si>
  <si>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</si>
  <si>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</si>
  <si>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</si>
  <si>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</si>
  <si>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</si>
  <si>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</si>
  <si>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</si>
  <si>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</si>
  <si>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</si>
  <si>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</si>
  <si>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</si>
  <si>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Proračun za 2025.</t>
  </si>
  <si>
    <t>Plan za 2025.</t>
  </si>
  <si>
    <t>Prihodi od upravnih i sministrativnih pristojbi, pristojbi po posebnim propisima i inaknadama</t>
  </si>
  <si>
    <t xml:space="preserve">Prihodi od prodaje proizvoda i robe te pruženih usluga, prihoda od donacija </t>
  </si>
  <si>
    <t>Financijski rashodi</t>
  </si>
  <si>
    <t xml:space="preserve">  01 Opći prihodi i primici</t>
  </si>
  <si>
    <t xml:space="preserve">  04  Prihodi za posebne namjene</t>
  </si>
  <si>
    <t xml:space="preserve">  05 Pomoći</t>
  </si>
  <si>
    <t>6 Donacije</t>
  </si>
  <si>
    <t>06 Donacije</t>
  </si>
  <si>
    <t xml:space="preserve"> 01 Opći prihodi i primici</t>
  </si>
  <si>
    <t>09 Obrazovanje</t>
  </si>
  <si>
    <t>091 Predškolsko i osnovno obrazovanje</t>
  </si>
  <si>
    <t>0911 Predškolsko obrazovanje</t>
  </si>
  <si>
    <t>Dječji vrtić Bregunica Novo Virje</t>
  </si>
  <si>
    <t>PROGRAM 1011</t>
  </si>
  <si>
    <t>Jedinstveni upravni odjel</t>
  </si>
  <si>
    <t>RAZDJELl 002</t>
  </si>
  <si>
    <t>GLAVA 00206</t>
  </si>
  <si>
    <t>Javne potrebe u obrazovanju</t>
  </si>
  <si>
    <t>Izvor financiranja: 01</t>
  </si>
  <si>
    <t>Izvor financiranja: 04</t>
  </si>
  <si>
    <t>Izvor financiranja: 05</t>
  </si>
  <si>
    <t>Izvor financiranja: 06</t>
  </si>
  <si>
    <t>Program Predškolskpg odgoja i obrazovanja</t>
  </si>
  <si>
    <t>Aktivnost A101101</t>
  </si>
  <si>
    <t>Predškolski odgoj DV "Bregunica"</t>
  </si>
  <si>
    <t>Izvor financiranja 01</t>
  </si>
  <si>
    <t>Opći prihodi i primici</t>
  </si>
  <si>
    <t>Prihodi za posebne namjene</t>
  </si>
  <si>
    <t>Pomoći</t>
  </si>
  <si>
    <t>Donacije</t>
  </si>
  <si>
    <t>Izvor financiranja 04</t>
  </si>
  <si>
    <t>Izvor financiranja 05</t>
  </si>
  <si>
    <t>Izvor financiranja 06</t>
  </si>
  <si>
    <t>Rashodi za nabsavu proizvedene dugotrajne imovine</t>
  </si>
  <si>
    <t xml:space="preserve">Članak 2. </t>
  </si>
  <si>
    <t xml:space="preserve">Članak 3. </t>
  </si>
  <si>
    <t>Članak 4.</t>
  </si>
  <si>
    <t>III. ZAVRŠNA ODREDBA</t>
  </si>
  <si>
    <t xml:space="preserve">Članak 5. </t>
  </si>
  <si>
    <t>UPRAVNO VIJEĆE DJEČJEG VRTIĆA "BREGUNICA" NOVO VIRJE</t>
  </si>
  <si>
    <t xml:space="preserve">Članak 1. </t>
  </si>
  <si>
    <t xml:space="preserve">                   Procijenjeni preneseni manjak prihoda poslovanja iz prethodne godine iznosi 8.679,34 eura i u cijelosti se planira pokriti u slijedećoj proračunskoj 2025. godini. Sukladno navedenom, vrtić nije u obvezi postupiti po članku 37. Zakona o proračunu ( Narodne novine 144/21.) u svezi izrade višegodišnjeg plana uratvoteženja.</t>
  </si>
  <si>
    <t>I. IZMJENE FINANCIJSKOG PLANA DJEČJEG VRTIĆA BREGUNICA ZA 2025. GODINU</t>
  </si>
  <si>
    <t>Povećanje/ smanjenje</t>
  </si>
  <si>
    <t xml:space="preserve">Novi PLAN ZA 2025. </t>
  </si>
  <si>
    <t xml:space="preserve">Novi PLAN za 2025. </t>
  </si>
  <si>
    <t>Povećanje/smanjenje</t>
  </si>
  <si>
    <t>Novi PLAN za 2025.</t>
  </si>
  <si>
    <t xml:space="preserve">I. Izmjene financijskog plana smatra se usvojenim ako ga Upravno vijeće Dječjeg vrtića "Bregunica" donese većinom glasova, uz suglasnost Općinskog vijeća Općine Novo Virje i pod uvjetom da je isti sadržan u Proračunu Općine Novo Virje za 2025. godinu i projekcijama za 2026. i 2027. godinu. </t>
  </si>
  <si>
    <t xml:space="preserve">                  Obrazloženje I. Izmjena Financijskog plana Dječjeg vrtića "Bregunica" Novo Virje za 2025. godinu čini sastavni dio ovog Financijskog plana.</t>
  </si>
  <si>
    <t xml:space="preserve">Predsjednica: </t>
  </si>
  <si>
    <t>Iva Mađerek Krešić</t>
  </si>
  <si>
    <t xml:space="preserve">           Na temelju članka 46. Zakona o proračunu ("Narodne Novine" broj 144/21), članka 36. Zakona o ustanovama (Narodne novine broj: 76/93, 29/97, 47/99, 35/08 i 127/19.) i članka 54. Statuta Dječjeg vrtića Bregunica Novo Virje, Upravno vijeće Dječjeg vrtića Bregunica na 3. sjednici održanoj 23. rujna 2025. godine donijelo je  </t>
  </si>
  <si>
    <r>
      <t xml:space="preserve">          I. Izmjene Financijskog plana stupaju na snagu danom objave na oglasnoj poči Dječjeg vrtića "Bregunica" Novo Virje, a primjenjuje se od 24.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rujna 2025. godine.</t>
    </r>
  </si>
  <si>
    <t xml:space="preserve">U Novom Virju, 23. rujan 2025.  </t>
  </si>
  <si>
    <t>KLASA: 400-02/25-01/03</t>
  </si>
  <si>
    <t>URBROJ: 2137-94-25-01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</si>
</sst>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 applyProtection="1">
      <alignment horizontal="right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/>
    </xf>
    <xf numFmtId="0" fontId="1" fillId="0" borderId="0" xfId="0" quotePrefix="1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5" fillId="0" borderId="1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center" wrapText="1"/>
    </xf>
    <xf numFmtId="0" fontId="5" fillId="0" borderId="2" xfId="0" quotePrefix="1" applyNumberFormat="1" applyFont="1" applyFill="1" applyBorder="1" applyAlignment="1" applyProtection="1">
      <alignment horizontal="left"/>
    </xf>
    <xf numFmtId="0" fontId="8" fillId="3" borderId="1" xfId="0" applyFont="1" applyFill="1" applyBorder="1" applyAlignment="1">
      <alignment horizontal="left" vertical="center"/>
    </xf>
    <xf numFmtId="0" fontId="14" fillId="0" borderId="0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/>
    <xf numFmtId="0" fontId="8" fillId="0" borderId="1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left" wrapText="1"/>
    </xf>
    <xf numFmtId="0" fontId="8" fillId="0" borderId="2" xfId="0" quotePrefix="1" applyFont="1" applyBorder="1" applyAlignment="1">
      <alignment horizontal="center" wrapText="1"/>
    </xf>
    <xf numFmtId="0" fontId="8" fillId="0" borderId="2" xfId="0" quotePrefix="1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4" fontId="5" fillId="3" borderId="3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 applyProtection="1">
      <alignment horizontal="right" wrapText="1"/>
    </xf>
    <xf numFmtId="4" fontId="5" fillId="0" borderId="3" xfId="0" applyNumberFormat="1" applyFont="1" applyBorder="1" applyAlignment="1">
      <alignment horizontal="right"/>
    </xf>
    <xf numFmtId="4" fontId="8" fillId="4" borderId="1" xfId="0" quotePrefix="1" applyNumberFormat="1" applyFont="1" applyFill="1" applyBorder="1" applyAlignment="1">
      <alignment horizontal="right"/>
    </xf>
    <xf numFmtId="4" fontId="8" fillId="4" borderId="3" xfId="0" applyNumberFormat="1" applyFont="1" applyFill="1" applyBorder="1" applyAlignment="1" applyProtection="1">
      <alignment horizontal="right" wrapText="1"/>
    </xf>
    <xf numFmtId="4" fontId="8" fillId="3" borderId="1" xfId="0" quotePrefix="1" applyNumberFormat="1" applyFont="1" applyFill="1" applyBorder="1" applyAlignment="1">
      <alignment horizontal="right"/>
    </xf>
    <xf numFmtId="4" fontId="8" fillId="3" borderId="3" xfId="0" quotePrefix="1" applyNumberFormat="1" applyFont="1" applyFill="1" applyBorder="1" applyAlignment="1">
      <alignment horizontal="right"/>
    </xf>
    <xf numFmtId="4" fontId="5" fillId="3" borderId="1" xfId="0" quotePrefix="1" applyNumberFormat="1" applyFont="1" applyFill="1" applyBorder="1" applyAlignment="1">
      <alignment horizontal="right"/>
    </xf>
    <xf numFmtId="4" fontId="5" fillId="3" borderId="3" xfId="0" quotePrefix="1" applyNumberFormat="1" applyFont="1" applyFill="1" applyBorder="1" applyAlignment="1">
      <alignment horizontal="right"/>
    </xf>
    <xf numFmtId="0" fontId="10" fillId="0" borderId="0" xfId="0" applyFont="1"/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left" vertical="center" wrapText="1"/>
    </xf>
    <xf numFmtId="4" fontId="4" fillId="2" borderId="3" xfId="0" applyNumberFormat="1" applyFont="1" applyFill="1" applyBorder="1" applyAlignment="1">
      <alignment horizontal="right"/>
    </xf>
    <xf numFmtId="0" fontId="16" fillId="2" borderId="3" xfId="0" applyNumberFormat="1" applyFont="1" applyFill="1" applyBorder="1" applyAlignment="1" applyProtection="1">
      <alignment horizontal="left" vertical="center" wrapText="1"/>
    </xf>
    <xf numFmtId="4" fontId="9" fillId="2" borderId="3" xfId="0" applyNumberFormat="1" applyFont="1" applyFill="1" applyBorder="1" applyAlignment="1">
      <alignment horizontal="right"/>
    </xf>
    <xf numFmtId="0" fontId="16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NumberFormat="1" applyFont="1" applyFill="1" applyBorder="1" applyAlignment="1" applyProtection="1">
      <alignment horizontal="left" vertical="center"/>
    </xf>
    <xf numFmtId="0" fontId="13" fillId="2" borderId="3" xfId="0" applyNumberFormat="1" applyFont="1" applyFill="1" applyBorder="1" applyAlignment="1" applyProtection="1">
      <alignment vertical="center" wrapText="1"/>
    </xf>
    <xf numFmtId="0" fontId="16" fillId="2" borderId="3" xfId="0" applyNumberFormat="1" applyFont="1" applyFill="1" applyBorder="1" applyAlignment="1" applyProtection="1">
      <alignment vertical="center" wrapText="1"/>
    </xf>
    <xf numFmtId="4" fontId="9" fillId="2" borderId="3" xfId="0" applyNumberFormat="1" applyFont="1" applyFill="1" applyBorder="1" applyAlignment="1" applyProtection="1">
      <alignment horizontal="right" wrapText="1"/>
    </xf>
    <xf numFmtId="0" fontId="0" fillId="0" borderId="0" xfId="0" applyFont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7" fillId="2" borderId="3" xfId="0" quotePrefix="1" applyFont="1" applyFill="1" applyBorder="1" applyAlignment="1">
      <alignment horizontal="left" vertical="center"/>
    </xf>
    <xf numFmtId="3" fontId="9" fillId="2" borderId="3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 applyProtection="1">
      <alignment horizontal="right" wrapText="1"/>
    </xf>
    <xf numFmtId="0" fontId="16" fillId="2" borderId="3" xfId="0" applyFont="1" applyFill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21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2" borderId="6" xfId="0" quotePrefix="1" applyFont="1" applyFill="1" applyBorder="1" applyAlignment="1">
      <alignment horizontal="left" vertical="center"/>
    </xf>
    <xf numFmtId="4" fontId="9" fillId="2" borderId="6" xfId="0" applyNumberFormat="1" applyFont="1" applyFill="1" applyBorder="1" applyAlignment="1">
      <alignment horizontal="right"/>
    </xf>
    <xf numFmtId="4" fontId="9" fillId="2" borderId="6" xfId="0" applyNumberFormat="1" applyFont="1" applyFill="1" applyBorder="1" applyAlignment="1" applyProtection="1">
      <alignment horizontal="right" wrapText="1"/>
    </xf>
    <xf numFmtId="0" fontId="13" fillId="2" borderId="3" xfId="0" quotePrefix="1" applyFont="1" applyFill="1" applyBorder="1" applyAlignment="1">
      <alignment horizontal="left" vertical="center"/>
    </xf>
    <xf numFmtId="4" fontId="4" fillId="2" borderId="3" xfId="0" applyNumberFormat="1" applyFont="1" applyFill="1" applyBorder="1" applyAlignment="1" applyProtection="1">
      <alignment horizontal="right" wrapText="1"/>
    </xf>
    <xf numFmtId="4" fontId="21" fillId="0" borderId="3" xfId="0" applyNumberFormat="1" applyFont="1" applyBorder="1"/>
    <xf numFmtId="4" fontId="24" fillId="0" borderId="3" xfId="0" applyNumberFormat="1" applyFont="1" applyBorder="1"/>
    <xf numFmtId="0" fontId="25" fillId="0" borderId="0" xfId="0" applyFont="1" applyFill="1"/>
    <xf numFmtId="0" fontId="18" fillId="0" borderId="4" xfId="0" applyNumberFormat="1" applyFont="1" applyFill="1" applyBorder="1" applyAlignment="1" applyProtection="1">
      <alignment horizontal="left" vertical="center" wrapText="1"/>
    </xf>
    <xf numFmtId="4" fontId="1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7" fillId="5" borderId="4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4" fontId="19" fillId="2" borderId="3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27" fillId="5" borderId="3" xfId="0" applyNumberFormat="1" applyFont="1" applyFill="1" applyBorder="1" applyAlignment="1">
      <alignment horizontal="right"/>
    </xf>
    <xf numFmtId="4" fontId="27" fillId="5" borderId="3" xfId="0" applyNumberFormat="1" applyFont="1" applyFill="1" applyBorder="1" applyAlignment="1" applyProtection="1">
      <alignment horizontal="right" wrapText="1"/>
    </xf>
    <xf numFmtId="4" fontId="18" fillId="2" borderId="3" xfId="0" applyNumberFormat="1" applyFont="1" applyFill="1" applyBorder="1" applyAlignment="1" applyProtection="1">
      <alignment horizontal="right" wrapText="1"/>
    </xf>
    <xf numFmtId="0" fontId="19" fillId="2" borderId="4" xfId="0" applyNumberFormat="1" applyFont="1" applyFill="1" applyBorder="1" applyAlignment="1" applyProtection="1">
      <alignment horizontal="left" vertical="center" wrapText="1"/>
    </xf>
    <xf numFmtId="4" fontId="19" fillId="2" borderId="3" xfId="0" applyNumberFormat="1" applyFont="1" applyFill="1" applyBorder="1" applyAlignment="1" applyProtection="1">
      <alignment horizontal="right" wrapText="1"/>
    </xf>
    <xf numFmtId="0" fontId="19" fillId="2" borderId="7" xfId="0" applyNumberFormat="1" applyFont="1" applyFill="1" applyBorder="1" applyAlignment="1" applyProtection="1">
      <alignment horizontal="left" vertical="center" wrapText="1"/>
    </xf>
    <xf numFmtId="0" fontId="27" fillId="5" borderId="3" xfId="0" applyNumberFormat="1" applyFont="1" applyFill="1" applyBorder="1" applyAlignment="1" applyProtection="1">
      <alignment horizontal="left" vertical="center" wrapText="1"/>
    </xf>
    <xf numFmtId="4" fontId="26" fillId="5" borderId="3" xfId="0" applyNumberFormat="1" applyFont="1" applyFill="1" applyBorder="1"/>
    <xf numFmtId="0" fontId="18" fillId="2" borderId="3" xfId="0" applyNumberFormat="1" applyFont="1" applyFill="1" applyBorder="1" applyAlignment="1" applyProtection="1">
      <alignment horizontal="left" vertical="center" wrapText="1"/>
    </xf>
    <xf numFmtId="4" fontId="22" fillId="0" borderId="3" xfId="0" applyNumberFormat="1" applyFont="1" applyBorder="1"/>
    <xf numFmtId="0" fontId="19" fillId="2" borderId="3" xfId="0" applyNumberFormat="1" applyFont="1" applyFill="1" applyBorder="1" applyAlignment="1" applyProtection="1">
      <alignment horizontal="left" vertical="center" wrapText="1"/>
    </xf>
    <xf numFmtId="4" fontId="20" fillId="0" borderId="3" xfId="0" applyNumberFormat="1" applyFont="1" applyBorder="1"/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18" fillId="3" borderId="4" xfId="0" applyNumberFormat="1" applyFont="1" applyFill="1" applyBorder="1" applyAlignment="1" applyProtection="1">
      <alignment horizontal="center" vertical="center" wrapText="1"/>
    </xf>
    <xf numFmtId="0" fontId="18" fillId="3" borderId="3" xfId="0" applyNumberFormat="1" applyFont="1" applyFill="1" applyBorder="1" applyAlignment="1" applyProtection="1">
      <alignment horizontal="center" vertical="center" wrapText="1"/>
    </xf>
    <xf numFmtId="4" fontId="27" fillId="5" borderId="3" xfId="0" applyNumberFormat="1" applyFont="1" applyFill="1" applyBorder="1" applyAlignment="1" applyProtection="1">
      <alignment horizontal="right" vertical="center" wrapText="1"/>
    </xf>
    <xf numFmtId="4" fontId="21" fillId="0" borderId="0" xfId="0" applyNumberFormat="1" applyFont="1"/>
    <xf numFmtId="0" fontId="28" fillId="0" borderId="0" xfId="0" applyFont="1" applyFill="1" applyAlignment="1">
      <alignment horizont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quotePrefix="1" applyFont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vertical="center" wrapText="1"/>
    </xf>
    <xf numFmtId="0" fontId="21" fillId="0" borderId="0" xfId="0" applyFont="1" applyAlignment="1">
      <alignment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8" fillId="0" borderId="1" xfId="0" quotePrefix="1" applyFont="1" applyFill="1" applyBorder="1" applyAlignment="1">
      <alignment horizontal="left" vertical="center"/>
    </xf>
    <xf numFmtId="0" fontId="8" fillId="0" borderId="1" xfId="0" quotePrefix="1" applyNumberFormat="1" applyFont="1" applyFill="1" applyBorder="1" applyAlignment="1" applyProtection="1">
      <alignment horizontal="left" vertical="center" wrapText="1"/>
    </xf>
    <xf numFmtId="0" fontId="8" fillId="3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wrapText="1"/>
    </xf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left" vertical="center" wrapText="1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horizontal="center"/>
    </xf>
    <xf numFmtId="0" fontId="18" fillId="2" borderId="1" xfId="0" applyNumberFormat="1" applyFont="1" applyFill="1" applyBorder="1" applyAlignment="1" applyProtection="1">
      <alignment horizontal="left" vertical="center" wrapText="1"/>
    </xf>
    <xf numFmtId="0" fontId="18" fillId="2" borderId="2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left" vertical="center" wrapText="1" indent="1"/>
    </xf>
    <xf numFmtId="0" fontId="19" fillId="2" borderId="2" xfId="0" applyNumberFormat="1" applyFont="1" applyFill="1" applyBorder="1" applyAlignment="1" applyProtection="1">
      <alignment horizontal="left" vertical="center" wrapText="1" indent="1"/>
    </xf>
    <xf numFmtId="0" fontId="19" fillId="2" borderId="4" xfId="0" applyNumberFormat="1" applyFont="1" applyFill="1" applyBorder="1" applyAlignment="1" applyProtection="1">
      <alignment horizontal="left" vertical="center" wrapText="1" indent="1"/>
    </xf>
    <xf numFmtId="0" fontId="27" fillId="5" borderId="1" xfId="0" applyNumberFormat="1" applyFont="1" applyFill="1" applyBorder="1" applyAlignment="1" applyProtection="1">
      <alignment horizontal="left" vertical="center" wrapText="1"/>
    </xf>
    <xf numFmtId="0" fontId="27" fillId="5" borderId="2" xfId="0" applyNumberFormat="1" applyFont="1" applyFill="1" applyBorder="1" applyAlignment="1" applyProtection="1">
      <alignment horizontal="left" vertical="center" wrapText="1"/>
    </xf>
    <xf numFmtId="0" fontId="27" fillId="5" borderId="4" xfId="0" applyNumberFormat="1" applyFont="1" applyFill="1" applyBorder="1" applyAlignment="1" applyProtection="1">
      <alignment horizontal="left" vertical="center" wrapText="1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left" vertical="center" wrapText="1"/>
    </xf>
    <xf numFmtId="0" fontId="18" fillId="0" borderId="2" xfId="0" applyNumberFormat="1" applyFont="1" applyFill="1" applyBorder="1" applyAlignment="1" applyProtection="1">
      <alignment horizontal="left" vertical="center" wrapText="1"/>
    </xf>
    <xf numFmtId="0" fontId="18" fillId="0" borderId="4" xfId="0" applyNumberFormat="1" applyFont="1" applyFill="1" applyBorder="1" applyAlignment="1" applyProtection="1">
      <alignment horizontal="left" vertical="center"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8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workbookViewId="0">
      <selection activeCell="H32" sqref="H32"/>
    </sheetView>
  </sheetViews>
  <sheetFormatPr defaultRowHeight="14.25" x14ac:dyDescent="0.2"/>
  <cols>
    <col min="1" max="4" width="9.140625" style="68"/>
    <col min="5" max="8" width="25.28515625" style="68" customWidth="1"/>
    <col min="9" max="16384" width="9.140625" style="68"/>
  </cols>
  <sheetData>
    <row r="1" spans="1:8" ht="43.5" customHeight="1" x14ac:dyDescent="0.2">
      <c r="A1" s="110" t="s">
        <v>119</v>
      </c>
      <c r="B1" s="110"/>
      <c r="C1" s="110"/>
      <c r="D1" s="110"/>
      <c r="E1" s="110"/>
      <c r="F1" s="110"/>
      <c r="G1" s="110"/>
      <c r="H1" s="110"/>
    </row>
    <row r="2" spans="1:8" ht="18" customHeight="1" x14ac:dyDescent="0.2"/>
    <row r="3" spans="1:8" ht="42" customHeight="1" x14ac:dyDescent="0.2">
      <c r="A3" s="111" t="s">
        <v>109</v>
      </c>
      <c r="B3" s="111"/>
      <c r="C3" s="111"/>
      <c r="D3" s="111"/>
      <c r="E3" s="111"/>
      <c r="F3" s="111"/>
      <c r="G3" s="111"/>
      <c r="H3" s="111"/>
    </row>
    <row r="4" spans="1:8" ht="18" x14ac:dyDescent="0.2">
      <c r="A4" s="15"/>
      <c r="B4" s="15"/>
      <c r="C4" s="15"/>
      <c r="D4" s="15"/>
      <c r="E4" s="15"/>
      <c r="F4" s="15"/>
      <c r="G4" s="15"/>
      <c r="H4" s="15"/>
    </row>
    <row r="5" spans="1:8" ht="15.75" x14ac:dyDescent="0.2">
      <c r="A5" s="111" t="s">
        <v>18</v>
      </c>
      <c r="B5" s="111"/>
      <c r="C5" s="111"/>
      <c r="D5" s="111"/>
      <c r="E5" s="111"/>
      <c r="F5" s="111"/>
      <c r="G5" s="114"/>
      <c r="H5" s="114"/>
    </row>
    <row r="6" spans="1:8" ht="15.75" x14ac:dyDescent="0.2">
      <c r="A6" s="33"/>
      <c r="B6" s="33"/>
      <c r="C6" s="33"/>
      <c r="D6" s="33"/>
      <c r="E6" s="33"/>
      <c r="F6" s="33"/>
      <c r="G6" s="34"/>
      <c r="H6" s="34"/>
    </row>
    <row r="7" spans="1:8" ht="15.75" x14ac:dyDescent="0.2">
      <c r="A7" s="111" t="s">
        <v>107</v>
      </c>
      <c r="B7" s="111"/>
      <c r="C7" s="111"/>
      <c r="D7" s="111"/>
      <c r="E7" s="111"/>
      <c r="F7" s="111"/>
      <c r="G7" s="111"/>
      <c r="H7" s="111"/>
    </row>
    <row r="8" spans="1:8" ht="18" x14ac:dyDescent="0.2">
      <c r="A8" s="15"/>
      <c r="B8" s="15"/>
      <c r="C8" s="15"/>
      <c r="D8" s="15"/>
      <c r="E8" s="15"/>
      <c r="F8" s="15"/>
      <c r="G8" s="5"/>
      <c r="H8" s="5"/>
    </row>
    <row r="9" spans="1:8" ht="15" x14ac:dyDescent="0.2">
      <c r="A9" s="111" t="s">
        <v>24</v>
      </c>
      <c r="B9" s="115"/>
      <c r="C9" s="115"/>
      <c r="D9" s="115"/>
      <c r="E9" s="115"/>
      <c r="F9" s="115"/>
      <c r="G9" s="115"/>
      <c r="H9" s="115"/>
    </row>
    <row r="10" spans="1:8" ht="18" x14ac:dyDescent="0.25">
      <c r="A10" s="1"/>
      <c r="B10" s="2"/>
      <c r="C10" s="2"/>
      <c r="D10" s="2"/>
      <c r="E10" s="6"/>
      <c r="F10" s="71"/>
      <c r="G10" s="71"/>
      <c r="H10" s="72" t="s">
        <v>31</v>
      </c>
    </row>
    <row r="11" spans="1:8" ht="23.25" customHeight="1" x14ac:dyDescent="0.2">
      <c r="A11" s="17"/>
      <c r="B11" s="18"/>
      <c r="C11" s="18"/>
      <c r="D11" s="19"/>
      <c r="E11" s="20"/>
      <c r="F11" s="3" t="s">
        <v>65</v>
      </c>
      <c r="G11" s="3" t="s">
        <v>110</v>
      </c>
      <c r="H11" s="3" t="s">
        <v>111</v>
      </c>
    </row>
    <row r="12" spans="1:8" x14ac:dyDescent="0.2">
      <c r="A12" s="116" t="s">
        <v>0</v>
      </c>
      <c r="B12" s="117"/>
      <c r="C12" s="117"/>
      <c r="D12" s="117"/>
      <c r="E12" s="118"/>
      <c r="F12" s="36">
        <f t="shared" ref="F12:H12" si="0">F13+F14</f>
        <v>238979.34</v>
      </c>
      <c r="G12" s="36">
        <f t="shared" si="0"/>
        <v>3000</v>
      </c>
      <c r="H12" s="36">
        <f t="shared" si="0"/>
        <v>241979.34</v>
      </c>
    </row>
    <row r="13" spans="1:8" x14ac:dyDescent="0.2">
      <c r="A13" s="119" t="s">
        <v>33</v>
      </c>
      <c r="B13" s="120"/>
      <c r="C13" s="120"/>
      <c r="D13" s="120"/>
      <c r="E13" s="113"/>
      <c r="F13" s="37">
        <f>' Račun prihoda i rashoda'!D11</f>
        <v>238979.34</v>
      </c>
      <c r="G13" s="37">
        <f>' Račun prihoda i rashoda'!E11</f>
        <v>3000</v>
      </c>
      <c r="H13" s="37">
        <f>' Račun prihoda i rashoda'!F11</f>
        <v>241979.34</v>
      </c>
    </row>
    <row r="14" spans="1:8" x14ac:dyDescent="0.2">
      <c r="A14" s="121" t="s">
        <v>34</v>
      </c>
      <c r="B14" s="113"/>
      <c r="C14" s="113"/>
      <c r="D14" s="113"/>
      <c r="E14" s="113"/>
      <c r="F14" s="37">
        <f>' Račun prihoda i rashoda'!D16</f>
        <v>0</v>
      </c>
      <c r="G14" s="37">
        <f>' Račun prihoda i rashoda'!E16</f>
        <v>0</v>
      </c>
      <c r="H14" s="37">
        <f>' Račun prihoda i rashoda'!F16</f>
        <v>0</v>
      </c>
    </row>
    <row r="15" spans="1:8" x14ac:dyDescent="0.2">
      <c r="A15" s="21" t="s">
        <v>1</v>
      </c>
      <c r="B15" s="32"/>
      <c r="C15" s="32"/>
      <c r="D15" s="32"/>
      <c r="E15" s="32"/>
      <c r="F15" s="36">
        <f t="shared" ref="F15:H15" si="1">F16+F17</f>
        <v>230300</v>
      </c>
      <c r="G15" s="36">
        <f t="shared" si="1"/>
        <v>3000</v>
      </c>
      <c r="H15" s="36">
        <f t="shared" si="1"/>
        <v>233300</v>
      </c>
    </row>
    <row r="16" spans="1:8" x14ac:dyDescent="0.2">
      <c r="A16" s="122" t="s">
        <v>35</v>
      </c>
      <c r="B16" s="120"/>
      <c r="C16" s="120"/>
      <c r="D16" s="120"/>
      <c r="E16" s="120"/>
      <c r="F16" s="37">
        <f>' Račun prihoda i rashoda'!D30</f>
        <v>228300</v>
      </c>
      <c r="G16" s="37">
        <f>' Račun prihoda i rashoda'!E30</f>
        <v>0</v>
      </c>
      <c r="H16" s="38">
        <f>' Račun prihoda i rashoda'!F30</f>
        <v>228300</v>
      </c>
    </row>
    <row r="17" spans="1:8" x14ac:dyDescent="0.2">
      <c r="A17" s="112" t="s">
        <v>36</v>
      </c>
      <c r="B17" s="113"/>
      <c r="C17" s="113"/>
      <c r="D17" s="113"/>
      <c r="E17" s="113"/>
      <c r="F17" s="39">
        <f>' Račun prihoda i rashoda'!D34</f>
        <v>2000</v>
      </c>
      <c r="G17" s="39">
        <f>' Račun prihoda i rashoda'!E34</f>
        <v>3000</v>
      </c>
      <c r="H17" s="38">
        <f>' Račun prihoda i rashoda'!F34</f>
        <v>5000</v>
      </c>
    </row>
    <row r="18" spans="1:8" x14ac:dyDescent="0.2">
      <c r="A18" s="123" t="s">
        <v>57</v>
      </c>
      <c r="B18" s="117"/>
      <c r="C18" s="117"/>
      <c r="D18" s="117"/>
      <c r="E18" s="117"/>
      <c r="F18" s="36">
        <f t="shared" ref="F18:H18" si="2">F12-F15</f>
        <v>8679.3399999999965</v>
      </c>
      <c r="G18" s="36">
        <f t="shared" si="2"/>
        <v>0</v>
      </c>
      <c r="H18" s="36">
        <f t="shared" si="2"/>
        <v>8679.3399999999965</v>
      </c>
    </row>
    <row r="19" spans="1:8" ht="18" x14ac:dyDescent="0.2">
      <c r="A19" s="15"/>
      <c r="B19" s="13"/>
      <c r="C19" s="13"/>
      <c r="D19" s="13"/>
      <c r="E19" s="13"/>
      <c r="F19" s="14"/>
      <c r="G19" s="14"/>
      <c r="H19" s="14"/>
    </row>
    <row r="20" spans="1:8" ht="15" x14ac:dyDescent="0.2">
      <c r="A20" s="111" t="s">
        <v>25</v>
      </c>
      <c r="B20" s="115"/>
      <c r="C20" s="115"/>
      <c r="D20" s="115"/>
      <c r="E20" s="115"/>
      <c r="F20" s="115"/>
      <c r="G20" s="115"/>
      <c r="H20" s="115"/>
    </row>
    <row r="21" spans="1:8" ht="18" x14ac:dyDescent="0.2">
      <c r="A21" s="15"/>
      <c r="B21" s="13"/>
      <c r="C21" s="13"/>
      <c r="D21" s="13"/>
      <c r="E21" s="13"/>
      <c r="F21" s="14"/>
      <c r="G21" s="14"/>
      <c r="H21" s="14"/>
    </row>
    <row r="22" spans="1:8" ht="25.5" customHeight="1" x14ac:dyDescent="0.2">
      <c r="A22" s="17"/>
      <c r="B22" s="18"/>
      <c r="C22" s="18"/>
      <c r="D22" s="19"/>
      <c r="E22" s="20"/>
      <c r="F22" s="3" t="s">
        <v>65</v>
      </c>
      <c r="G22" s="3" t="s">
        <v>110</v>
      </c>
      <c r="H22" s="3" t="s">
        <v>111</v>
      </c>
    </row>
    <row r="23" spans="1:8" x14ac:dyDescent="0.2">
      <c r="A23" s="112" t="s">
        <v>37</v>
      </c>
      <c r="B23" s="113"/>
      <c r="C23" s="113"/>
      <c r="D23" s="113"/>
      <c r="E23" s="113"/>
      <c r="F23" s="39">
        <v>0</v>
      </c>
      <c r="G23" s="39">
        <v>0</v>
      </c>
      <c r="H23" s="38">
        <v>0</v>
      </c>
    </row>
    <row r="24" spans="1:8" x14ac:dyDescent="0.2">
      <c r="A24" s="112" t="s">
        <v>38</v>
      </c>
      <c r="B24" s="113"/>
      <c r="C24" s="113"/>
      <c r="D24" s="113"/>
      <c r="E24" s="113"/>
      <c r="F24" s="39">
        <v>0</v>
      </c>
      <c r="G24" s="39">
        <v>0</v>
      </c>
      <c r="H24" s="38">
        <v>0</v>
      </c>
    </row>
    <row r="25" spans="1:8" x14ac:dyDescent="0.2">
      <c r="A25" s="123" t="s">
        <v>2</v>
      </c>
      <c r="B25" s="117"/>
      <c r="C25" s="117"/>
      <c r="D25" s="117"/>
      <c r="E25" s="117"/>
      <c r="F25" s="36">
        <f t="shared" ref="F25:H25" si="3">F23-F24</f>
        <v>0</v>
      </c>
      <c r="G25" s="36">
        <f t="shared" si="3"/>
        <v>0</v>
      </c>
      <c r="H25" s="36">
        <f t="shared" si="3"/>
        <v>0</v>
      </c>
    </row>
    <row r="26" spans="1:8" x14ac:dyDescent="0.2">
      <c r="A26" s="123" t="s">
        <v>58</v>
      </c>
      <c r="B26" s="117"/>
      <c r="C26" s="117"/>
      <c r="D26" s="117"/>
      <c r="E26" s="117"/>
      <c r="F26" s="36">
        <f t="shared" ref="F26:H26" si="4">F18+F25</f>
        <v>8679.3399999999965</v>
      </c>
      <c r="G26" s="36">
        <f t="shared" si="4"/>
        <v>0</v>
      </c>
      <c r="H26" s="36">
        <f t="shared" si="4"/>
        <v>8679.3399999999965</v>
      </c>
    </row>
    <row r="27" spans="1:8" ht="18" x14ac:dyDescent="0.2">
      <c r="A27" s="12"/>
      <c r="B27" s="13"/>
      <c r="C27" s="13"/>
      <c r="D27" s="13"/>
      <c r="E27" s="13"/>
      <c r="F27" s="14"/>
      <c r="G27" s="14"/>
      <c r="H27" s="14"/>
    </row>
    <row r="28" spans="1:8" ht="15" x14ac:dyDescent="0.2">
      <c r="A28" s="111" t="s">
        <v>59</v>
      </c>
      <c r="B28" s="115"/>
      <c r="C28" s="115"/>
      <c r="D28" s="115"/>
      <c r="E28" s="115"/>
      <c r="F28" s="115"/>
      <c r="G28" s="115"/>
      <c r="H28" s="115"/>
    </row>
    <row r="29" spans="1:8" ht="15.75" x14ac:dyDescent="0.2">
      <c r="A29" s="29"/>
      <c r="B29" s="73"/>
      <c r="C29" s="73"/>
      <c r="D29" s="73"/>
      <c r="E29" s="73"/>
      <c r="F29" s="73"/>
      <c r="G29" s="73"/>
      <c r="H29" s="73"/>
    </row>
    <row r="30" spans="1:8" ht="24.75" customHeight="1" x14ac:dyDescent="0.2">
      <c r="A30" s="17"/>
      <c r="B30" s="18"/>
      <c r="C30" s="18"/>
      <c r="D30" s="19"/>
      <c r="E30" s="20"/>
      <c r="F30" s="3" t="s">
        <v>65</v>
      </c>
      <c r="G30" s="3" t="s">
        <v>110</v>
      </c>
      <c r="H30" s="3" t="s">
        <v>111</v>
      </c>
    </row>
    <row r="31" spans="1:8" ht="15" customHeight="1" x14ac:dyDescent="0.2">
      <c r="A31" s="126" t="s">
        <v>60</v>
      </c>
      <c r="B31" s="127"/>
      <c r="C31" s="127"/>
      <c r="D31" s="127"/>
      <c r="E31" s="128"/>
      <c r="F31" s="40">
        <v>-8679.34</v>
      </c>
      <c r="G31" s="40">
        <v>0</v>
      </c>
      <c r="H31" s="41">
        <v>-8679.34</v>
      </c>
    </row>
    <row r="32" spans="1:8" ht="15" customHeight="1" x14ac:dyDescent="0.2">
      <c r="A32" s="123" t="s">
        <v>61</v>
      </c>
      <c r="B32" s="117"/>
      <c r="C32" s="117"/>
      <c r="D32" s="117"/>
      <c r="E32" s="117"/>
      <c r="F32" s="42">
        <f t="shared" ref="F32:H32" si="5">F26+F31</f>
        <v>0</v>
      </c>
      <c r="G32" s="42">
        <f t="shared" si="5"/>
        <v>0</v>
      </c>
      <c r="H32" s="43">
        <f t="shared" si="5"/>
        <v>0</v>
      </c>
    </row>
    <row r="33" spans="1:8" ht="45" customHeight="1" x14ac:dyDescent="0.2">
      <c r="A33" s="116" t="s">
        <v>62</v>
      </c>
      <c r="B33" s="129"/>
      <c r="C33" s="129"/>
      <c r="D33" s="129"/>
      <c r="E33" s="130"/>
      <c r="F33" s="42">
        <f t="shared" ref="F33:H33" si="6">F18+F25+F31-F32</f>
        <v>-3.637978807091713E-12</v>
      </c>
      <c r="G33" s="42">
        <f t="shared" si="6"/>
        <v>0</v>
      </c>
      <c r="H33" s="43">
        <f t="shared" si="6"/>
        <v>-3.637978807091713E-12</v>
      </c>
    </row>
    <row r="34" spans="1:8" ht="15.75" x14ac:dyDescent="0.2">
      <c r="A34" s="30"/>
      <c r="B34" s="74"/>
      <c r="C34" s="74"/>
      <c r="D34" s="74"/>
      <c r="E34" s="74"/>
      <c r="F34" s="74"/>
      <c r="G34" s="74"/>
      <c r="H34" s="74"/>
    </row>
    <row r="35" spans="1:8" ht="15.75" x14ac:dyDescent="0.2">
      <c r="A35" s="131" t="s">
        <v>56</v>
      </c>
      <c r="B35" s="131"/>
      <c r="C35" s="131"/>
      <c r="D35" s="131"/>
      <c r="E35" s="131"/>
      <c r="F35" s="131"/>
      <c r="G35" s="131"/>
      <c r="H35" s="131"/>
    </row>
    <row r="36" spans="1:8" ht="18" x14ac:dyDescent="0.2">
      <c r="A36" s="22"/>
      <c r="B36" s="23"/>
      <c r="C36" s="23"/>
      <c r="D36" s="23"/>
      <c r="E36" s="23"/>
      <c r="F36" s="24"/>
      <c r="G36" s="24"/>
      <c r="H36" s="24"/>
    </row>
    <row r="37" spans="1:8" ht="21" customHeight="1" x14ac:dyDescent="0.2">
      <c r="A37" s="25"/>
      <c r="B37" s="26"/>
      <c r="C37" s="26"/>
      <c r="D37" s="27"/>
      <c r="E37" s="28"/>
      <c r="F37" s="3" t="s">
        <v>65</v>
      </c>
      <c r="G37" s="3" t="s">
        <v>110</v>
      </c>
      <c r="H37" s="3" t="s">
        <v>111</v>
      </c>
    </row>
    <row r="38" spans="1:8" x14ac:dyDescent="0.2">
      <c r="A38" s="126" t="s">
        <v>60</v>
      </c>
      <c r="B38" s="127"/>
      <c r="C38" s="127"/>
      <c r="D38" s="127"/>
      <c r="E38" s="128"/>
      <c r="F38" s="40">
        <v>0</v>
      </c>
      <c r="G38" s="40">
        <f>F41</f>
        <v>0</v>
      </c>
      <c r="H38" s="41">
        <f>G41</f>
        <v>0</v>
      </c>
    </row>
    <row r="39" spans="1:8" ht="28.5" customHeight="1" x14ac:dyDescent="0.2">
      <c r="A39" s="126" t="s">
        <v>63</v>
      </c>
      <c r="B39" s="127"/>
      <c r="C39" s="127"/>
      <c r="D39" s="127"/>
      <c r="E39" s="128"/>
      <c r="F39" s="40">
        <v>0</v>
      </c>
      <c r="G39" s="40">
        <v>0</v>
      </c>
      <c r="H39" s="41">
        <v>0</v>
      </c>
    </row>
    <row r="40" spans="1:8" x14ac:dyDescent="0.2">
      <c r="A40" s="126" t="s">
        <v>64</v>
      </c>
      <c r="B40" s="132"/>
      <c r="C40" s="132"/>
      <c r="D40" s="132"/>
      <c r="E40" s="133"/>
      <c r="F40" s="40">
        <v>0</v>
      </c>
      <c r="G40" s="40">
        <v>0</v>
      </c>
      <c r="H40" s="41">
        <v>0</v>
      </c>
    </row>
    <row r="41" spans="1:8" ht="15" customHeight="1" x14ac:dyDescent="0.2">
      <c r="A41" s="123" t="s">
        <v>61</v>
      </c>
      <c r="B41" s="117"/>
      <c r="C41" s="117"/>
      <c r="D41" s="117"/>
      <c r="E41" s="117"/>
      <c r="F41" s="44">
        <f t="shared" ref="F41:H41" si="7">F38-F39+F40</f>
        <v>0</v>
      </c>
      <c r="G41" s="44">
        <f t="shared" si="7"/>
        <v>0</v>
      </c>
      <c r="H41" s="45">
        <f t="shared" si="7"/>
        <v>0</v>
      </c>
    </row>
    <row r="42" spans="1:8" ht="17.25" customHeight="1" x14ac:dyDescent="0.2"/>
    <row r="43" spans="1:8" x14ac:dyDescent="0.2">
      <c r="A43" s="124" t="s">
        <v>32</v>
      </c>
      <c r="B43" s="125"/>
      <c r="C43" s="125"/>
      <c r="D43" s="125"/>
      <c r="E43" s="125"/>
      <c r="F43" s="125"/>
      <c r="G43" s="125"/>
      <c r="H43" s="125"/>
    </row>
    <row r="44" spans="1:8" ht="9" customHeight="1" x14ac:dyDescent="0.2"/>
  </sheetData>
  <mergeCells count="26">
    <mergeCell ref="A43:H43"/>
    <mergeCell ref="A25:E25"/>
    <mergeCell ref="A26:E26"/>
    <mergeCell ref="A28:H28"/>
    <mergeCell ref="A31:E31"/>
    <mergeCell ref="A32:E32"/>
    <mergeCell ref="A33:E33"/>
    <mergeCell ref="A35:H35"/>
    <mergeCell ref="A38:E38"/>
    <mergeCell ref="A39:E39"/>
    <mergeCell ref="A40:E40"/>
    <mergeCell ref="A41:E41"/>
    <mergeCell ref="A1:H1"/>
    <mergeCell ref="A7:H7"/>
    <mergeCell ref="A24:E24"/>
    <mergeCell ref="A3:H3"/>
    <mergeCell ref="A5:H5"/>
    <mergeCell ref="A9:H9"/>
    <mergeCell ref="A12:E12"/>
    <mergeCell ref="A13:E13"/>
    <mergeCell ref="A14:E14"/>
    <mergeCell ref="A16:E16"/>
    <mergeCell ref="A17:E17"/>
    <mergeCell ref="A18:E18"/>
    <mergeCell ref="A20:H20"/>
    <mergeCell ref="A23:E23"/>
  </mergeCells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opLeftCell="A22" workbookViewId="0">
      <selection activeCell="E16" sqref="E16"/>
    </sheetView>
  </sheetViews>
  <sheetFormatPr defaultRowHeight="15" x14ac:dyDescent="0.2"/>
  <cols>
    <col min="1" max="1" width="7.42578125" style="69" bestFit="1" customWidth="1"/>
    <col min="2" max="2" width="8.42578125" style="69" bestFit="1" customWidth="1"/>
    <col min="3" max="3" width="31.42578125" style="69" customWidth="1"/>
    <col min="4" max="6" width="25.28515625" style="69" customWidth="1"/>
    <col min="7" max="16384" width="9.140625" style="69"/>
  </cols>
  <sheetData>
    <row r="1" spans="1:8" ht="42" customHeight="1" x14ac:dyDescent="0.2">
      <c r="A1" s="111" t="s">
        <v>109</v>
      </c>
      <c r="B1" s="111"/>
      <c r="C1" s="111"/>
      <c r="D1" s="111"/>
      <c r="E1" s="111"/>
      <c r="F1" s="111"/>
      <c r="G1" s="35"/>
      <c r="H1" s="35"/>
    </row>
    <row r="2" spans="1:8" ht="18" customHeight="1" x14ac:dyDescent="0.2">
      <c r="A2" s="29"/>
      <c r="B2" s="29"/>
      <c r="C2" s="29"/>
      <c r="D2" s="29"/>
      <c r="E2" s="29"/>
      <c r="F2" s="29"/>
    </row>
    <row r="3" spans="1:8" ht="15.75" customHeight="1" x14ac:dyDescent="0.2">
      <c r="A3" s="111" t="s">
        <v>18</v>
      </c>
      <c r="B3" s="111"/>
      <c r="C3" s="111"/>
      <c r="D3" s="111"/>
      <c r="E3" s="111"/>
      <c r="F3" s="111"/>
    </row>
    <row r="4" spans="1:8" ht="15.75" x14ac:dyDescent="0.2">
      <c r="A4" s="29"/>
      <c r="B4" s="29"/>
      <c r="C4" s="29"/>
      <c r="D4" s="29"/>
      <c r="E4" s="31"/>
      <c r="F4" s="31"/>
    </row>
    <row r="5" spans="1:8" ht="18" customHeight="1" x14ac:dyDescent="0.2">
      <c r="A5" s="111" t="s">
        <v>4</v>
      </c>
      <c r="B5" s="111"/>
      <c r="C5" s="111"/>
      <c r="D5" s="111"/>
      <c r="E5" s="111"/>
      <c r="F5" s="111"/>
    </row>
    <row r="6" spans="1:8" ht="15.75" x14ac:dyDescent="0.2">
      <c r="A6" s="29"/>
      <c r="B6" s="29"/>
      <c r="C6" s="29"/>
      <c r="D6" s="29"/>
      <c r="E6" s="31"/>
      <c r="F6" s="31"/>
    </row>
    <row r="7" spans="1:8" ht="15.75" customHeight="1" x14ac:dyDescent="0.2">
      <c r="A7" s="111" t="s">
        <v>39</v>
      </c>
      <c r="B7" s="111"/>
      <c r="C7" s="111"/>
      <c r="D7" s="111"/>
      <c r="E7" s="111"/>
      <c r="F7" s="111"/>
    </row>
    <row r="8" spans="1:8" ht="15.75" x14ac:dyDescent="0.2">
      <c r="A8" s="29"/>
      <c r="B8" s="29"/>
      <c r="C8" s="29"/>
      <c r="D8" s="29"/>
      <c r="E8" s="31"/>
      <c r="F8" s="31"/>
    </row>
    <row r="9" spans="1:8" ht="31.5" x14ac:dyDescent="0.2">
      <c r="A9" s="102" t="s">
        <v>5</v>
      </c>
      <c r="B9" s="103" t="s">
        <v>6</v>
      </c>
      <c r="C9" s="103" t="s">
        <v>3</v>
      </c>
      <c r="D9" s="102" t="s">
        <v>66</v>
      </c>
      <c r="E9" s="102" t="s">
        <v>110</v>
      </c>
      <c r="F9" s="102" t="s">
        <v>112</v>
      </c>
    </row>
    <row r="10" spans="1:8" ht="22.5" customHeight="1" x14ac:dyDescent="0.2">
      <c r="A10" s="47"/>
      <c r="B10" s="48"/>
      <c r="C10" s="49" t="s">
        <v>0</v>
      </c>
      <c r="D10" s="50">
        <f>D11+D16</f>
        <v>238979.34</v>
      </c>
      <c r="E10" s="50">
        <f t="shared" ref="E10:F10" si="0">E11+E16</f>
        <v>3000</v>
      </c>
      <c r="F10" s="50">
        <f t="shared" si="0"/>
        <v>241979.34</v>
      </c>
    </row>
    <row r="11" spans="1:8" ht="20.25" customHeight="1" x14ac:dyDescent="0.25">
      <c r="A11" s="51">
        <v>6</v>
      </c>
      <c r="B11" s="51"/>
      <c r="C11" s="51" t="s">
        <v>7</v>
      </c>
      <c r="D11" s="52">
        <f>D12+D13+D14+D15</f>
        <v>238979.34</v>
      </c>
      <c r="E11" s="52">
        <f t="shared" ref="E11:F11" si="1">E12+E13+E14+E15</f>
        <v>3000</v>
      </c>
      <c r="F11" s="52">
        <f t="shared" si="1"/>
        <v>241979.34</v>
      </c>
    </row>
    <row r="12" spans="1:8" ht="45" x14ac:dyDescent="0.2">
      <c r="A12" s="51"/>
      <c r="B12" s="53">
        <v>63</v>
      </c>
      <c r="C12" s="53" t="s">
        <v>27</v>
      </c>
      <c r="D12" s="54">
        <v>360</v>
      </c>
      <c r="E12" s="54"/>
      <c r="F12" s="54">
        <f>D12+E12</f>
        <v>360</v>
      </c>
    </row>
    <row r="13" spans="1:8" ht="60" x14ac:dyDescent="0.2">
      <c r="A13" s="51"/>
      <c r="B13" s="53">
        <v>65</v>
      </c>
      <c r="C13" s="53" t="s">
        <v>67</v>
      </c>
      <c r="D13" s="54">
        <v>30680</v>
      </c>
      <c r="E13" s="54"/>
      <c r="F13" s="54">
        <f t="shared" ref="F13:F15" si="2">D13+E13</f>
        <v>30680</v>
      </c>
    </row>
    <row r="14" spans="1:8" ht="60" x14ac:dyDescent="0.2">
      <c r="A14" s="55"/>
      <c r="B14" s="55">
        <v>66</v>
      </c>
      <c r="C14" s="56" t="s">
        <v>68</v>
      </c>
      <c r="D14" s="54">
        <v>30</v>
      </c>
      <c r="E14" s="54"/>
      <c r="F14" s="54">
        <f t="shared" si="2"/>
        <v>30</v>
      </c>
    </row>
    <row r="15" spans="1:8" ht="45" x14ac:dyDescent="0.2">
      <c r="A15" s="55"/>
      <c r="B15" s="55">
        <v>67</v>
      </c>
      <c r="C15" s="53" t="s">
        <v>28</v>
      </c>
      <c r="D15" s="54">
        <v>207909.34</v>
      </c>
      <c r="E15" s="54">
        <v>3000</v>
      </c>
      <c r="F15" s="54">
        <f t="shared" si="2"/>
        <v>210909.34</v>
      </c>
    </row>
    <row r="16" spans="1:8" ht="31.5" x14ac:dyDescent="0.2">
      <c r="A16" s="57">
        <v>7</v>
      </c>
      <c r="B16" s="58"/>
      <c r="C16" s="59" t="s">
        <v>8</v>
      </c>
      <c r="D16" s="54"/>
      <c r="E16" s="54"/>
      <c r="F16" s="54"/>
    </row>
    <row r="17" spans="1:6" ht="45" x14ac:dyDescent="0.2">
      <c r="A17" s="53"/>
      <c r="B17" s="53">
        <v>72</v>
      </c>
      <c r="C17" s="60" t="s">
        <v>26</v>
      </c>
      <c r="D17" s="54"/>
      <c r="E17" s="54"/>
      <c r="F17" s="61"/>
    </row>
    <row r="26" spans="1:6" x14ac:dyDescent="0.2">
      <c r="A26" s="111" t="s">
        <v>40</v>
      </c>
      <c r="B26" s="134"/>
      <c r="C26" s="134"/>
      <c r="D26" s="134"/>
      <c r="E26" s="134"/>
      <c r="F26" s="134"/>
    </row>
    <row r="27" spans="1:6" ht="15.75" x14ac:dyDescent="0.2">
      <c r="A27" s="29"/>
      <c r="B27" s="29"/>
      <c r="C27" s="29"/>
      <c r="D27" s="29"/>
      <c r="E27" s="31"/>
      <c r="F27" s="31"/>
    </row>
    <row r="28" spans="1:6" ht="31.5" x14ac:dyDescent="0.2">
      <c r="A28" s="102" t="s">
        <v>5</v>
      </c>
      <c r="B28" s="103" t="s">
        <v>6</v>
      </c>
      <c r="C28" s="103" t="s">
        <v>9</v>
      </c>
      <c r="D28" s="102" t="s">
        <v>66</v>
      </c>
      <c r="E28" s="102" t="s">
        <v>110</v>
      </c>
      <c r="F28" s="102" t="s">
        <v>112</v>
      </c>
    </row>
    <row r="29" spans="1:6" ht="20.25" customHeight="1" x14ac:dyDescent="0.2">
      <c r="A29" s="47"/>
      <c r="B29" s="48"/>
      <c r="C29" s="49" t="s">
        <v>1</v>
      </c>
      <c r="D29" s="50">
        <f>D30+D34</f>
        <v>230300</v>
      </c>
      <c r="E29" s="50">
        <f t="shared" ref="E29:F29" si="3">E30+E34</f>
        <v>3000</v>
      </c>
      <c r="F29" s="50">
        <f t="shared" si="3"/>
        <v>233300</v>
      </c>
    </row>
    <row r="30" spans="1:6" ht="21" customHeight="1" x14ac:dyDescent="0.25">
      <c r="A30" s="51">
        <v>3</v>
      </c>
      <c r="B30" s="51"/>
      <c r="C30" s="51" t="s">
        <v>10</v>
      </c>
      <c r="D30" s="52">
        <f>D31+D32+D33</f>
        <v>228300</v>
      </c>
      <c r="E30" s="52">
        <f t="shared" ref="E30:F30" si="4">E31+E32+E33</f>
        <v>0</v>
      </c>
      <c r="F30" s="52">
        <f t="shared" si="4"/>
        <v>228300</v>
      </c>
    </row>
    <row r="31" spans="1:6" ht="19.5" customHeight="1" x14ac:dyDescent="0.2">
      <c r="A31" s="51"/>
      <c r="B31" s="53">
        <v>31</v>
      </c>
      <c r="C31" s="53" t="s">
        <v>11</v>
      </c>
      <c r="D31" s="54">
        <v>180060</v>
      </c>
      <c r="E31" s="54"/>
      <c r="F31" s="54">
        <f t="shared" ref="F31:F33" si="5">D31+E31</f>
        <v>180060</v>
      </c>
    </row>
    <row r="32" spans="1:6" ht="18.75" customHeight="1" x14ac:dyDescent="0.2">
      <c r="A32" s="55"/>
      <c r="B32" s="55">
        <v>32</v>
      </c>
      <c r="C32" s="55" t="s">
        <v>21</v>
      </c>
      <c r="D32" s="54">
        <v>47480</v>
      </c>
      <c r="E32" s="54"/>
      <c r="F32" s="54">
        <f t="shared" si="5"/>
        <v>47480</v>
      </c>
    </row>
    <row r="33" spans="1:6" ht="21" customHeight="1" x14ac:dyDescent="0.2">
      <c r="A33" s="55"/>
      <c r="B33" s="55">
        <v>34</v>
      </c>
      <c r="C33" s="55" t="s">
        <v>69</v>
      </c>
      <c r="D33" s="54">
        <v>760</v>
      </c>
      <c r="E33" s="54"/>
      <c r="F33" s="54">
        <f t="shared" si="5"/>
        <v>760</v>
      </c>
    </row>
    <row r="34" spans="1:6" ht="31.5" x14ac:dyDescent="0.25">
      <c r="A34" s="57">
        <v>4</v>
      </c>
      <c r="B34" s="58"/>
      <c r="C34" s="59" t="s">
        <v>12</v>
      </c>
      <c r="D34" s="52">
        <f>D35</f>
        <v>2000</v>
      </c>
      <c r="E34" s="52">
        <f>E35</f>
        <v>3000</v>
      </c>
      <c r="F34" s="52">
        <f>F35</f>
        <v>5000</v>
      </c>
    </row>
    <row r="35" spans="1:6" ht="45" x14ac:dyDescent="0.2">
      <c r="A35" s="53"/>
      <c r="B35" s="53">
        <v>42</v>
      </c>
      <c r="C35" s="60" t="s">
        <v>29</v>
      </c>
      <c r="D35" s="54">
        <v>2000</v>
      </c>
      <c r="E35" s="54">
        <f>'POSEBNI DIO'!F32</f>
        <v>3000</v>
      </c>
      <c r="F35" s="61">
        <f>D35+E35</f>
        <v>5000</v>
      </c>
    </row>
  </sheetData>
  <mergeCells count="5">
    <mergeCell ref="A26:F26"/>
    <mergeCell ref="A1:F1"/>
    <mergeCell ref="A3:F3"/>
    <mergeCell ref="A5:F5"/>
    <mergeCell ref="A7:F7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opLeftCell="A22" workbookViewId="0">
      <selection activeCell="C27" sqref="C27"/>
    </sheetView>
  </sheetViews>
  <sheetFormatPr defaultRowHeight="15.75" x14ac:dyDescent="0.25"/>
  <cols>
    <col min="1" max="1" width="27.42578125" style="46" customWidth="1"/>
    <col min="2" max="4" width="25.28515625" style="46" customWidth="1"/>
    <col min="5" max="16384" width="9.140625" style="46"/>
  </cols>
  <sheetData>
    <row r="1" spans="1:8" ht="42" customHeight="1" x14ac:dyDescent="0.25">
      <c r="A1" s="111" t="s">
        <v>109</v>
      </c>
      <c r="B1" s="111"/>
      <c r="C1" s="111"/>
      <c r="D1" s="111"/>
      <c r="E1" s="35"/>
      <c r="F1" s="35"/>
      <c r="G1" s="35"/>
      <c r="H1" s="35"/>
    </row>
    <row r="2" spans="1:8" ht="18" customHeight="1" x14ac:dyDescent="0.25">
      <c r="A2" s="29"/>
      <c r="B2" s="29"/>
      <c r="C2" s="29"/>
      <c r="D2" s="29"/>
    </row>
    <row r="3" spans="1:8" ht="15.75" customHeight="1" x14ac:dyDescent="0.25">
      <c r="A3" s="111" t="s">
        <v>18</v>
      </c>
      <c r="B3" s="111"/>
      <c r="C3" s="111"/>
      <c r="D3" s="111"/>
    </row>
    <row r="4" spans="1:8" x14ac:dyDescent="0.25">
      <c r="B4" s="29"/>
      <c r="C4" s="31"/>
      <c r="D4" s="31"/>
    </row>
    <row r="5" spans="1:8" ht="18" customHeight="1" x14ac:dyDescent="0.25">
      <c r="A5" s="111" t="s">
        <v>4</v>
      </c>
      <c r="B5" s="111"/>
      <c r="C5" s="111"/>
      <c r="D5" s="111"/>
    </row>
    <row r="6" spans="1:8" x14ac:dyDescent="0.25">
      <c r="A6" s="29"/>
      <c r="B6" s="29"/>
      <c r="C6" s="31"/>
      <c r="D6" s="31"/>
    </row>
    <row r="7" spans="1:8" ht="15.75" customHeight="1" x14ac:dyDescent="0.25">
      <c r="A7" s="111" t="s">
        <v>41</v>
      </c>
      <c r="B7" s="111"/>
      <c r="C7" s="111"/>
      <c r="D7" s="111"/>
    </row>
    <row r="8" spans="1:8" x14ac:dyDescent="0.25">
      <c r="A8" s="29"/>
      <c r="B8" s="29"/>
      <c r="C8" s="31"/>
      <c r="D8" s="31"/>
    </row>
    <row r="9" spans="1:8" ht="31.5" x14ac:dyDescent="0.25">
      <c r="A9" s="102" t="s">
        <v>43</v>
      </c>
      <c r="B9" s="102" t="s">
        <v>66</v>
      </c>
      <c r="C9" s="102" t="s">
        <v>113</v>
      </c>
      <c r="D9" s="102" t="s">
        <v>114</v>
      </c>
    </row>
    <row r="10" spans="1:8" ht="26.25" customHeight="1" x14ac:dyDescent="0.25">
      <c r="A10" s="63" t="s">
        <v>0</v>
      </c>
      <c r="B10" s="50">
        <f>B11+B13+B15+B17</f>
        <v>238979.34</v>
      </c>
      <c r="C10" s="50">
        <f t="shared" ref="C10:D10" si="0">C11+C13+C15+C17</f>
        <v>0</v>
      </c>
      <c r="D10" s="50">
        <f t="shared" si="0"/>
        <v>238979.34</v>
      </c>
    </row>
    <row r="11" spans="1:8" x14ac:dyDescent="0.25">
      <c r="A11" s="59" t="s">
        <v>46</v>
      </c>
      <c r="B11" s="50">
        <f>B12</f>
        <v>137909.34</v>
      </c>
      <c r="C11" s="50">
        <f t="shared" ref="C11:D11" si="1">C12</f>
        <v>0</v>
      </c>
      <c r="D11" s="50">
        <f t="shared" si="1"/>
        <v>137909.34</v>
      </c>
    </row>
    <row r="12" spans="1:8" x14ac:dyDescent="0.25">
      <c r="A12" s="64" t="s">
        <v>70</v>
      </c>
      <c r="B12" s="54">
        <v>137909.34</v>
      </c>
      <c r="C12" s="54"/>
      <c r="D12" s="54">
        <f>B12+C12</f>
        <v>137909.34</v>
      </c>
    </row>
    <row r="13" spans="1:8" ht="31.5" x14ac:dyDescent="0.25">
      <c r="A13" s="51" t="s">
        <v>45</v>
      </c>
      <c r="B13" s="52">
        <f>B14</f>
        <v>30680</v>
      </c>
      <c r="C13" s="52">
        <f t="shared" ref="C13:D13" si="2">C14</f>
        <v>0</v>
      </c>
      <c r="D13" s="52">
        <f t="shared" si="2"/>
        <v>30680</v>
      </c>
    </row>
    <row r="14" spans="1:8" ht="30" x14ac:dyDescent="0.25">
      <c r="A14" s="56" t="s">
        <v>71</v>
      </c>
      <c r="B14" s="54">
        <v>30680</v>
      </c>
      <c r="C14" s="54"/>
      <c r="D14" s="54">
        <f>B14+C14</f>
        <v>30680</v>
      </c>
    </row>
    <row r="15" spans="1:8" x14ac:dyDescent="0.25">
      <c r="A15" s="63" t="s">
        <v>44</v>
      </c>
      <c r="B15" s="52">
        <f>B16</f>
        <v>70360</v>
      </c>
      <c r="C15" s="52">
        <f t="shared" ref="C15:D15" si="3">C16</f>
        <v>0</v>
      </c>
      <c r="D15" s="79">
        <f t="shared" si="3"/>
        <v>70360</v>
      </c>
    </row>
    <row r="16" spans="1:8" x14ac:dyDescent="0.25">
      <c r="A16" s="75" t="s">
        <v>72</v>
      </c>
      <c r="B16" s="76">
        <v>70360</v>
      </c>
      <c r="C16" s="76"/>
      <c r="D16" s="77">
        <f>B16+C16</f>
        <v>70360</v>
      </c>
    </row>
    <row r="17" spans="1:4" x14ac:dyDescent="0.25">
      <c r="A17" s="78" t="s">
        <v>73</v>
      </c>
      <c r="B17" s="52">
        <f>B18</f>
        <v>30</v>
      </c>
      <c r="C17" s="52">
        <f t="shared" ref="C17:D17" si="4">C18</f>
        <v>0</v>
      </c>
      <c r="D17" s="79">
        <f t="shared" si="4"/>
        <v>30</v>
      </c>
    </row>
    <row r="18" spans="1:4" x14ac:dyDescent="0.25">
      <c r="A18" s="64" t="s">
        <v>74</v>
      </c>
      <c r="B18" s="54">
        <v>30</v>
      </c>
      <c r="C18" s="54"/>
      <c r="D18" s="61">
        <f>B18+C18</f>
        <v>30</v>
      </c>
    </row>
    <row r="21" spans="1:4" ht="15.75" customHeight="1" x14ac:dyDescent="0.25">
      <c r="A21" s="111" t="s">
        <v>42</v>
      </c>
      <c r="B21" s="111"/>
      <c r="C21" s="111"/>
      <c r="D21" s="111"/>
    </row>
    <row r="22" spans="1:4" x14ac:dyDescent="0.25">
      <c r="A22" s="29"/>
      <c r="B22" s="29"/>
      <c r="C22" s="31"/>
      <c r="D22" s="31"/>
    </row>
    <row r="23" spans="1:4" ht="31.5" x14ac:dyDescent="0.25">
      <c r="A23" s="102" t="s">
        <v>43</v>
      </c>
      <c r="B23" s="102" t="s">
        <v>66</v>
      </c>
      <c r="C23" s="102" t="s">
        <v>113</v>
      </c>
      <c r="D23" s="102" t="s">
        <v>114</v>
      </c>
    </row>
    <row r="24" spans="1:4" x14ac:dyDescent="0.25">
      <c r="A24" s="63" t="s">
        <v>1</v>
      </c>
      <c r="B24" s="50">
        <f>B25+B27+B29+B31</f>
        <v>230300</v>
      </c>
      <c r="C24" s="50">
        <f>C25+C27+C29+C31</f>
        <v>3000</v>
      </c>
      <c r="D24" s="50">
        <f>D25+D27+D29+D31</f>
        <v>233300</v>
      </c>
    </row>
    <row r="25" spans="1:4" ht="15.75" customHeight="1" x14ac:dyDescent="0.25">
      <c r="A25" s="59" t="s">
        <v>46</v>
      </c>
      <c r="B25" s="52">
        <f>B26</f>
        <v>129230</v>
      </c>
      <c r="C25" s="52">
        <f>C26</f>
        <v>3000</v>
      </c>
      <c r="D25" s="52">
        <f>D26</f>
        <v>132230</v>
      </c>
    </row>
    <row r="26" spans="1:4" x14ac:dyDescent="0.25">
      <c r="A26" s="64" t="s">
        <v>75</v>
      </c>
      <c r="B26" s="54">
        <v>129230</v>
      </c>
      <c r="C26" s="54">
        <v>3000</v>
      </c>
      <c r="D26" s="54">
        <f>B26+C26</f>
        <v>132230</v>
      </c>
    </row>
    <row r="27" spans="1:4" ht="31.5" x14ac:dyDescent="0.25">
      <c r="A27" s="51" t="s">
        <v>45</v>
      </c>
      <c r="B27" s="52">
        <f>B28</f>
        <v>30680</v>
      </c>
      <c r="C27" s="52">
        <f t="shared" ref="C27:D27" si="5">C28</f>
        <v>0</v>
      </c>
      <c r="D27" s="52">
        <f t="shared" si="5"/>
        <v>30680</v>
      </c>
    </row>
    <row r="28" spans="1:4" ht="30" x14ac:dyDescent="0.25">
      <c r="A28" s="56" t="s">
        <v>71</v>
      </c>
      <c r="B28" s="54">
        <v>30680</v>
      </c>
      <c r="C28" s="54"/>
      <c r="D28" s="61">
        <f>B28+C28</f>
        <v>30680</v>
      </c>
    </row>
    <row r="29" spans="1:4" x14ac:dyDescent="0.25">
      <c r="A29" s="63" t="s">
        <v>44</v>
      </c>
      <c r="B29" s="81">
        <f>B30</f>
        <v>70360</v>
      </c>
      <c r="C29" s="81">
        <f t="shared" ref="C29:D29" si="6">C30</f>
        <v>0</v>
      </c>
      <c r="D29" s="81">
        <f t="shared" si="6"/>
        <v>70360</v>
      </c>
    </row>
    <row r="30" spans="1:4" x14ac:dyDescent="0.25">
      <c r="A30" s="75" t="s">
        <v>72</v>
      </c>
      <c r="B30" s="80">
        <v>70360</v>
      </c>
      <c r="C30" s="80"/>
      <c r="D30" s="80">
        <f>B30+C30</f>
        <v>70360</v>
      </c>
    </row>
    <row r="31" spans="1:4" x14ac:dyDescent="0.25">
      <c r="A31" s="78" t="s">
        <v>73</v>
      </c>
      <c r="B31" s="81">
        <f>B32</f>
        <v>30</v>
      </c>
      <c r="C31" s="81">
        <f t="shared" ref="C31:D31" si="7">C32</f>
        <v>0</v>
      </c>
      <c r="D31" s="81">
        <f t="shared" si="7"/>
        <v>30</v>
      </c>
    </row>
    <row r="32" spans="1:4" x14ac:dyDescent="0.25">
      <c r="A32" s="64" t="s">
        <v>74</v>
      </c>
      <c r="B32" s="80">
        <v>30</v>
      </c>
      <c r="C32" s="80"/>
      <c r="D32" s="80">
        <f>B32+C32</f>
        <v>30</v>
      </c>
    </row>
  </sheetData>
  <mergeCells count="5">
    <mergeCell ref="A3:D3"/>
    <mergeCell ref="A5:D5"/>
    <mergeCell ref="A7:D7"/>
    <mergeCell ref="A21:D21"/>
    <mergeCell ref="A1:D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>
      <selection sqref="A1:D1"/>
    </sheetView>
  </sheetViews>
  <sheetFormatPr defaultRowHeight="15.75" x14ac:dyDescent="0.25"/>
  <cols>
    <col min="1" max="1" width="37.7109375" style="46" customWidth="1"/>
    <col min="2" max="4" width="25.28515625" style="46" customWidth="1"/>
    <col min="5" max="16384" width="9.140625" style="46"/>
  </cols>
  <sheetData>
    <row r="1" spans="1:8" ht="42" customHeight="1" x14ac:dyDescent="0.25">
      <c r="A1" s="111" t="s">
        <v>109</v>
      </c>
      <c r="B1" s="111"/>
      <c r="C1" s="111"/>
      <c r="D1" s="111"/>
      <c r="E1" s="35"/>
      <c r="F1" s="35"/>
      <c r="G1" s="35"/>
      <c r="H1" s="35"/>
    </row>
    <row r="2" spans="1:8" ht="18" customHeight="1" x14ac:dyDescent="0.25">
      <c r="A2" s="29"/>
      <c r="B2" s="29"/>
      <c r="C2" s="29"/>
      <c r="D2" s="29"/>
    </row>
    <row r="3" spans="1:8" x14ac:dyDescent="0.25">
      <c r="A3" s="111" t="s">
        <v>18</v>
      </c>
      <c r="B3" s="111"/>
      <c r="C3" s="114"/>
      <c r="D3" s="114"/>
    </row>
    <row r="4" spans="1:8" x14ac:dyDescent="0.25">
      <c r="A4" s="29"/>
      <c r="B4" s="29"/>
      <c r="C4" s="31"/>
      <c r="D4" s="31"/>
    </row>
    <row r="5" spans="1:8" ht="18" customHeight="1" x14ac:dyDescent="0.25">
      <c r="A5" s="111" t="s">
        <v>4</v>
      </c>
      <c r="B5" s="135"/>
      <c r="C5" s="135"/>
      <c r="D5" s="135"/>
    </row>
    <row r="6" spans="1:8" x14ac:dyDescent="0.25">
      <c r="A6" s="29"/>
      <c r="B6" s="29"/>
      <c r="C6" s="31"/>
      <c r="D6" s="31"/>
    </row>
    <row r="7" spans="1:8" x14ac:dyDescent="0.25">
      <c r="A7" s="111" t="s">
        <v>13</v>
      </c>
      <c r="B7" s="136"/>
      <c r="C7" s="136"/>
      <c r="D7" s="136"/>
    </row>
    <row r="8" spans="1:8" x14ac:dyDescent="0.25">
      <c r="A8" s="29"/>
      <c r="B8" s="29"/>
      <c r="C8" s="31"/>
      <c r="D8" s="31"/>
    </row>
    <row r="9" spans="1:8" ht="31.5" x14ac:dyDescent="0.25">
      <c r="A9" s="102" t="s">
        <v>43</v>
      </c>
      <c r="B9" s="102" t="s">
        <v>66</v>
      </c>
      <c r="C9" s="102" t="s">
        <v>110</v>
      </c>
      <c r="D9" s="102" t="s">
        <v>112</v>
      </c>
    </row>
    <row r="10" spans="1:8" ht="15.75" customHeight="1" x14ac:dyDescent="0.25">
      <c r="A10" s="51" t="s">
        <v>14</v>
      </c>
      <c r="B10" s="52">
        <f t="shared" ref="B10:D12" si="0">B11</f>
        <v>230300</v>
      </c>
      <c r="C10" s="52">
        <f t="shared" si="0"/>
        <v>3000</v>
      </c>
      <c r="D10" s="52">
        <f t="shared" si="0"/>
        <v>233300</v>
      </c>
    </row>
    <row r="11" spans="1:8" ht="15.75" customHeight="1" x14ac:dyDescent="0.25">
      <c r="A11" s="51" t="s">
        <v>76</v>
      </c>
      <c r="B11" s="52">
        <f t="shared" si="0"/>
        <v>230300</v>
      </c>
      <c r="C11" s="52">
        <f t="shared" si="0"/>
        <v>3000</v>
      </c>
      <c r="D11" s="52">
        <f t="shared" si="0"/>
        <v>233300</v>
      </c>
    </row>
    <row r="12" spans="1:8" ht="30" x14ac:dyDescent="0.25">
      <c r="A12" s="56" t="s">
        <v>77</v>
      </c>
      <c r="B12" s="54">
        <f t="shared" si="0"/>
        <v>230300</v>
      </c>
      <c r="C12" s="54">
        <f t="shared" si="0"/>
        <v>3000</v>
      </c>
      <c r="D12" s="54">
        <f t="shared" si="0"/>
        <v>233300</v>
      </c>
    </row>
    <row r="13" spans="1:8" x14ac:dyDescent="0.25">
      <c r="A13" s="67" t="s">
        <v>78</v>
      </c>
      <c r="B13" s="54">
        <f>' Račun prihoda i rashoda'!D29</f>
        <v>230300</v>
      </c>
      <c r="C13" s="54">
        <f>' Račun prihoda i rashoda'!E29</f>
        <v>3000</v>
      </c>
      <c r="D13" s="54">
        <f>' Račun prihoda i rashoda'!F29</f>
        <v>233300</v>
      </c>
    </row>
  </sheetData>
  <mergeCells count="4">
    <mergeCell ref="A3:D3"/>
    <mergeCell ref="A5:D5"/>
    <mergeCell ref="A7:D7"/>
    <mergeCell ref="A1:D1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sqref="A1:F1"/>
    </sheetView>
  </sheetViews>
  <sheetFormatPr defaultRowHeight="15" x14ac:dyDescent="0.2"/>
  <cols>
    <col min="1" max="1" width="7.42578125" style="69" bestFit="1" customWidth="1"/>
    <col min="2" max="2" width="8.42578125" style="69" bestFit="1" customWidth="1"/>
    <col min="3" max="6" width="25.28515625" style="69" customWidth="1"/>
    <col min="7" max="16384" width="9.140625" style="69"/>
  </cols>
  <sheetData>
    <row r="1" spans="1:8" ht="42" customHeight="1" x14ac:dyDescent="0.2">
      <c r="A1" s="111" t="s">
        <v>109</v>
      </c>
      <c r="B1" s="111"/>
      <c r="C1" s="111"/>
      <c r="D1" s="111"/>
      <c r="E1" s="111"/>
      <c r="F1" s="111"/>
      <c r="G1" s="35"/>
      <c r="H1" s="35"/>
    </row>
    <row r="2" spans="1:8" ht="18" customHeight="1" x14ac:dyDescent="0.2">
      <c r="A2" s="29"/>
      <c r="B2" s="29"/>
      <c r="C2" s="29"/>
      <c r="D2" s="29"/>
      <c r="E2" s="29"/>
      <c r="F2" s="29"/>
    </row>
    <row r="3" spans="1:8" ht="15.75" customHeight="1" x14ac:dyDescent="0.2">
      <c r="A3" s="111" t="s">
        <v>18</v>
      </c>
      <c r="B3" s="111"/>
      <c r="C3" s="111"/>
      <c r="D3" s="111"/>
      <c r="E3" s="111"/>
      <c r="F3" s="111"/>
    </row>
    <row r="4" spans="1:8" ht="15.75" x14ac:dyDescent="0.2">
      <c r="A4" s="29"/>
      <c r="B4" s="29"/>
      <c r="C4" s="29"/>
      <c r="D4" s="29"/>
      <c r="E4" s="31"/>
      <c r="F4" s="31"/>
    </row>
    <row r="5" spans="1:8" ht="18" customHeight="1" x14ac:dyDescent="0.2">
      <c r="A5" s="111" t="s">
        <v>50</v>
      </c>
      <c r="B5" s="111"/>
      <c r="C5" s="111"/>
      <c r="D5" s="111"/>
      <c r="E5" s="111"/>
      <c r="F5" s="111"/>
    </row>
    <row r="6" spans="1:8" ht="15.75" x14ac:dyDescent="0.2">
      <c r="A6" s="29"/>
      <c r="B6" s="29"/>
      <c r="C6" s="29"/>
      <c r="D6" s="29"/>
      <c r="E6" s="31"/>
      <c r="F6" s="31"/>
    </row>
    <row r="7" spans="1:8" ht="31.5" x14ac:dyDescent="0.2">
      <c r="A7" s="102" t="s">
        <v>5</v>
      </c>
      <c r="B7" s="103" t="s">
        <v>6</v>
      </c>
      <c r="C7" s="103" t="s">
        <v>30</v>
      </c>
      <c r="D7" s="102" t="s">
        <v>66</v>
      </c>
      <c r="E7" s="102" t="s">
        <v>110</v>
      </c>
      <c r="F7" s="102" t="s">
        <v>112</v>
      </c>
    </row>
    <row r="8" spans="1:8" ht="15.75" x14ac:dyDescent="0.2">
      <c r="A8" s="47"/>
      <c r="B8" s="48"/>
      <c r="C8" s="49" t="s">
        <v>52</v>
      </c>
      <c r="D8" s="47"/>
      <c r="E8" s="47"/>
      <c r="F8" s="47"/>
    </row>
    <row r="9" spans="1:8" ht="31.5" x14ac:dyDescent="0.2">
      <c r="A9" s="51">
        <v>8</v>
      </c>
      <c r="B9" s="51"/>
      <c r="C9" s="51" t="s">
        <v>15</v>
      </c>
      <c r="D9" s="65"/>
      <c r="E9" s="65"/>
      <c r="F9" s="65"/>
    </row>
    <row r="10" spans="1:8" ht="15.75" x14ac:dyDescent="0.2">
      <c r="A10" s="51"/>
      <c r="B10" s="53">
        <v>84</v>
      </c>
      <c r="C10" s="53" t="s">
        <v>22</v>
      </c>
      <c r="D10" s="65"/>
      <c r="E10" s="65"/>
      <c r="F10" s="65"/>
    </row>
    <row r="11" spans="1:8" ht="15.75" x14ac:dyDescent="0.2">
      <c r="A11" s="51"/>
      <c r="B11" s="53"/>
      <c r="C11" s="70"/>
      <c r="D11" s="65"/>
      <c r="E11" s="65"/>
      <c r="F11" s="65"/>
    </row>
    <row r="12" spans="1:8" ht="15.75" x14ac:dyDescent="0.2">
      <c r="A12" s="51"/>
      <c r="B12" s="53"/>
      <c r="C12" s="49" t="s">
        <v>55</v>
      </c>
      <c r="D12" s="65"/>
      <c r="E12" s="65"/>
      <c r="F12" s="65"/>
    </row>
    <row r="13" spans="1:8" ht="47.25" x14ac:dyDescent="0.2">
      <c r="A13" s="57">
        <v>5</v>
      </c>
      <c r="B13" s="58"/>
      <c r="C13" s="59" t="s">
        <v>16</v>
      </c>
      <c r="D13" s="65"/>
      <c r="E13" s="65"/>
      <c r="F13" s="65"/>
    </row>
    <row r="14" spans="1:8" ht="45" x14ac:dyDescent="0.2">
      <c r="A14" s="53"/>
      <c r="B14" s="53">
        <v>54</v>
      </c>
      <c r="C14" s="60" t="s">
        <v>23</v>
      </c>
      <c r="D14" s="65"/>
      <c r="E14" s="65"/>
      <c r="F14" s="66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sqref="A1:D1"/>
    </sheetView>
  </sheetViews>
  <sheetFormatPr defaultRowHeight="15" x14ac:dyDescent="0.25"/>
  <cols>
    <col min="1" max="4" width="25.28515625" customWidth="1"/>
  </cols>
  <sheetData>
    <row r="1" spans="1:8" ht="42" customHeight="1" x14ac:dyDescent="0.25">
      <c r="A1" s="111" t="s">
        <v>109</v>
      </c>
      <c r="B1" s="111"/>
      <c r="C1" s="111"/>
      <c r="D1" s="111"/>
      <c r="E1" s="35"/>
      <c r="F1" s="35"/>
      <c r="G1" s="35"/>
      <c r="H1" s="35"/>
    </row>
    <row r="2" spans="1:8" ht="18" customHeight="1" x14ac:dyDescent="0.25">
      <c r="A2" s="15"/>
      <c r="B2" s="15"/>
      <c r="C2" s="15"/>
      <c r="D2" s="15"/>
    </row>
    <row r="3" spans="1:8" ht="15.75" customHeight="1" x14ac:dyDescent="0.25">
      <c r="A3" s="111" t="s">
        <v>18</v>
      </c>
      <c r="B3" s="111"/>
      <c r="C3" s="111"/>
      <c r="D3" s="111"/>
    </row>
    <row r="4" spans="1:8" ht="18" x14ac:dyDescent="0.25">
      <c r="A4" s="15"/>
      <c r="B4" s="15"/>
      <c r="C4" s="5"/>
      <c r="D4" s="5"/>
    </row>
    <row r="5" spans="1:8" ht="18" customHeight="1" x14ac:dyDescent="0.25">
      <c r="A5" s="111" t="s">
        <v>51</v>
      </c>
      <c r="B5" s="111"/>
      <c r="C5" s="111"/>
      <c r="D5" s="111"/>
    </row>
    <row r="6" spans="1:8" ht="18" x14ac:dyDescent="0.25">
      <c r="A6" s="15"/>
      <c r="B6" s="15"/>
      <c r="C6" s="5"/>
      <c r="D6" s="5"/>
    </row>
    <row r="7" spans="1:8" ht="31.5" x14ac:dyDescent="0.25">
      <c r="A7" s="104" t="s">
        <v>43</v>
      </c>
      <c r="B7" s="105" t="s">
        <v>66</v>
      </c>
      <c r="C7" s="102" t="s">
        <v>110</v>
      </c>
      <c r="D7" s="102" t="s">
        <v>112</v>
      </c>
    </row>
    <row r="8" spans="1:8" x14ac:dyDescent="0.25">
      <c r="A8" s="9" t="s">
        <v>52</v>
      </c>
      <c r="B8" s="7"/>
      <c r="C8" s="7"/>
      <c r="D8" s="7"/>
    </row>
    <row r="9" spans="1:8" ht="25.5" x14ac:dyDescent="0.25">
      <c r="A9" s="9" t="s">
        <v>53</v>
      </c>
      <c r="B9" s="7"/>
      <c r="C9" s="7"/>
      <c r="D9" s="7"/>
    </row>
    <row r="10" spans="1:8" ht="25.5" x14ac:dyDescent="0.25">
      <c r="A10" s="11" t="s">
        <v>54</v>
      </c>
      <c r="B10" s="7"/>
      <c r="C10" s="7"/>
      <c r="D10" s="7"/>
    </row>
    <row r="11" spans="1:8" x14ac:dyDescent="0.25">
      <c r="A11" s="11"/>
      <c r="B11" s="7"/>
      <c r="C11" s="7"/>
      <c r="D11" s="7"/>
    </row>
    <row r="12" spans="1:8" x14ac:dyDescent="0.25">
      <c r="A12" s="9" t="s">
        <v>55</v>
      </c>
      <c r="B12" s="7"/>
      <c r="C12" s="7"/>
      <c r="D12" s="7"/>
    </row>
    <row r="13" spans="1:8" x14ac:dyDescent="0.25">
      <c r="A13" s="16" t="s">
        <v>46</v>
      </c>
      <c r="B13" s="7"/>
      <c r="C13" s="7"/>
      <c r="D13" s="7"/>
    </row>
    <row r="14" spans="1:8" x14ac:dyDescent="0.25">
      <c r="A14" s="10" t="s">
        <v>47</v>
      </c>
      <c r="B14" s="7"/>
      <c r="C14" s="7"/>
      <c r="D14" s="8"/>
    </row>
    <row r="15" spans="1:8" x14ac:dyDescent="0.25">
      <c r="A15" s="16" t="s">
        <v>48</v>
      </c>
      <c r="B15" s="7"/>
      <c r="C15" s="7"/>
      <c r="D15" s="8"/>
    </row>
    <row r="16" spans="1:8" x14ac:dyDescent="0.25">
      <c r="A16" s="10" t="s">
        <v>49</v>
      </c>
      <c r="B16" s="7"/>
      <c r="C16" s="7"/>
      <c r="D16" s="8"/>
    </row>
  </sheetData>
  <mergeCells count="3">
    <mergeCell ref="A3:D3"/>
    <mergeCell ref="A5:D5"/>
    <mergeCell ref="A1:D1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zoomScale="130" zoomScaleNormal="130" workbookViewId="0">
      <selection sqref="A1:G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6.85546875" customWidth="1"/>
    <col min="4" max="4" width="36.7109375" customWidth="1"/>
    <col min="5" max="7" width="25.28515625" customWidth="1"/>
  </cols>
  <sheetData>
    <row r="1" spans="1:8" ht="42" customHeight="1" x14ac:dyDescent="0.25">
      <c r="A1" s="111" t="s">
        <v>109</v>
      </c>
      <c r="B1" s="111"/>
      <c r="C1" s="111"/>
      <c r="D1" s="111"/>
      <c r="E1" s="111"/>
      <c r="F1" s="111"/>
      <c r="G1" s="111"/>
      <c r="H1" s="35"/>
    </row>
    <row r="2" spans="1:8" ht="18" x14ac:dyDescent="0.25">
      <c r="A2" s="4"/>
      <c r="B2" s="4"/>
      <c r="C2" s="4"/>
      <c r="D2" s="4"/>
      <c r="E2" s="4"/>
      <c r="F2" s="5"/>
      <c r="G2" s="5"/>
    </row>
    <row r="3" spans="1:8" ht="18" customHeight="1" x14ac:dyDescent="0.25">
      <c r="A3" s="111" t="s">
        <v>17</v>
      </c>
      <c r="B3" s="135"/>
      <c r="C3" s="135"/>
      <c r="D3" s="135"/>
      <c r="E3" s="135"/>
      <c r="F3" s="135"/>
      <c r="G3" s="135"/>
    </row>
    <row r="4" spans="1:8" ht="18" x14ac:dyDescent="0.25">
      <c r="A4" s="4"/>
      <c r="B4" s="4"/>
      <c r="C4" s="4"/>
      <c r="D4" s="4"/>
      <c r="E4" s="4"/>
      <c r="F4" s="5"/>
      <c r="G4" s="5"/>
    </row>
    <row r="5" spans="1:8" s="62" customFormat="1" ht="31.5" x14ac:dyDescent="0.25">
      <c r="A5" s="147" t="s">
        <v>19</v>
      </c>
      <c r="B5" s="148"/>
      <c r="C5" s="149"/>
      <c r="D5" s="106" t="s">
        <v>20</v>
      </c>
      <c r="E5" s="107" t="s">
        <v>66</v>
      </c>
      <c r="F5" s="102" t="s">
        <v>110</v>
      </c>
      <c r="G5" s="102" t="s">
        <v>112</v>
      </c>
    </row>
    <row r="6" spans="1:8" s="85" customFormat="1" x14ac:dyDescent="0.25">
      <c r="A6" s="150">
        <v>48015</v>
      </c>
      <c r="B6" s="151"/>
      <c r="C6" s="152"/>
      <c r="D6" s="83" t="s">
        <v>79</v>
      </c>
      <c r="E6" s="84"/>
      <c r="F6" s="84"/>
      <c r="G6" s="84"/>
    </row>
    <row r="7" spans="1:8" s="85" customFormat="1" x14ac:dyDescent="0.25">
      <c r="A7" s="150" t="s">
        <v>82</v>
      </c>
      <c r="B7" s="151"/>
      <c r="C7" s="152"/>
      <c r="D7" s="83" t="s">
        <v>81</v>
      </c>
      <c r="E7" s="84"/>
      <c r="F7" s="84"/>
      <c r="G7" s="84"/>
    </row>
    <row r="8" spans="1:8" s="85" customFormat="1" x14ac:dyDescent="0.25">
      <c r="A8" s="150" t="s">
        <v>83</v>
      </c>
      <c r="B8" s="151"/>
      <c r="C8" s="152"/>
      <c r="D8" s="83" t="s">
        <v>84</v>
      </c>
      <c r="E8" s="84">
        <f>E13</f>
        <v>230300</v>
      </c>
      <c r="F8" s="84">
        <f t="shared" ref="F8:G8" si="0">F13</f>
        <v>3000</v>
      </c>
      <c r="G8" s="84">
        <f t="shared" si="0"/>
        <v>233300</v>
      </c>
    </row>
    <row r="9" spans="1:8" s="82" customFormat="1" x14ac:dyDescent="0.25">
      <c r="A9" s="144" t="s">
        <v>85</v>
      </c>
      <c r="B9" s="145"/>
      <c r="C9" s="146"/>
      <c r="D9" s="86" t="s">
        <v>93</v>
      </c>
      <c r="E9" s="108">
        <f>E15+E30</f>
        <v>129230</v>
      </c>
      <c r="F9" s="108">
        <f t="shared" ref="F9" si="1">F15</f>
        <v>0</v>
      </c>
      <c r="G9" s="108">
        <f>G15+G30</f>
        <v>132230</v>
      </c>
    </row>
    <row r="10" spans="1:8" s="82" customFormat="1" x14ac:dyDescent="0.25">
      <c r="A10" s="144" t="s">
        <v>86</v>
      </c>
      <c r="B10" s="145"/>
      <c r="C10" s="146"/>
      <c r="D10" s="86" t="s">
        <v>94</v>
      </c>
      <c r="E10" s="108">
        <f>E19+E33</f>
        <v>30680</v>
      </c>
      <c r="F10" s="108">
        <f t="shared" ref="F10:G10" si="2">F19+F33</f>
        <v>0</v>
      </c>
      <c r="G10" s="108">
        <f t="shared" si="2"/>
        <v>30680</v>
      </c>
    </row>
    <row r="11" spans="1:8" s="82" customFormat="1" x14ac:dyDescent="0.25">
      <c r="A11" s="144" t="s">
        <v>87</v>
      </c>
      <c r="B11" s="145"/>
      <c r="C11" s="146"/>
      <c r="D11" s="86" t="s">
        <v>95</v>
      </c>
      <c r="E11" s="108">
        <f>E23</f>
        <v>70360</v>
      </c>
      <c r="F11" s="108">
        <f t="shared" ref="F11:G11" si="3">F23</f>
        <v>0</v>
      </c>
      <c r="G11" s="108">
        <f t="shared" si="3"/>
        <v>70360</v>
      </c>
    </row>
    <row r="12" spans="1:8" s="82" customFormat="1" x14ac:dyDescent="0.25">
      <c r="A12" s="144" t="s">
        <v>88</v>
      </c>
      <c r="B12" s="145"/>
      <c r="C12" s="146"/>
      <c r="D12" s="86" t="s">
        <v>96</v>
      </c>
      <c r="E12" s="108">
        <f>E27</f>
        <v>30</v>
      </c>
      <c r="F12" s="108">
        <f t="shared" ref="F12:G12" si="4">F27</f>
        <v>0</v>
      </c>
      <c r="G12" s="108">
        <f t="shared" si="4"/>
        <v>30</v>
      </c>
    </row>
    <row r="13" spans="1:8" s="62" customFormat="1" ht="28.5" customHeight="1" x14ac:dyDescent="0.25">
      <c r="A13" s="138" t="s">
        <v>80</v>
      </c>
      <c r="B13" s="139"/>
      <c r="C13" s="140"/>
      <c r="D13" s="87" t="s">
        <v>89</v>
      </c>
      <c r="E13" s="89">
        <f>E14</f>
        <v>230300</v>
      </c>
      <c r="F13" s="89">
        <f t="shared" ref="F13:G13" si="5">F14</f>
        <v>3000</v>
      </c>
      <c r="G13" s="89">
        <f t="shared" si="5"/>
        <v>233300</v>
      </c>
    </row>
    <row r="14" spans="1:8" s="62" customFormat="1" ht="26.25" customHeight="1" x14ac:dyDescent="0.25">
      <c r="A14" s="138" t="s">
        <v>90</v>
      </c>
      <c r="B14" s="139"/>
      <c r="C14" s="140"/>
      <c r="D14" s="87" t="s">
        <v>91</v>
      </c>
      <c r="E14" s="89">
        <f>E16+E20+E24+E28+E31+E34</f>
        <v>230300</v>
      </c>
      <c r="F14" s="89">
        <f t="shared" ref="F14" si="6">F16+F20+F24+F28+F31+F34</f>
        <v>3000</v>
      </c>
      <c r="G14" s="89">
        <f>G16+G20+G24+G28+G31+G34</f>
        <v>233300</v>
      </c>
    </row>
    <row r="15" spans="1:8" s="62" customFormat="1" x14ac:dyDescent="0.25">
      <c r="A15" s="144" t="s">
        <v>92</v>
      </c>
      <c r="B15" s="145"/>
      <c r="C15" s="146"/>
      <c r="D15" s="86" t="s">
        <v>93</v>
      </c>
      <c r="E15" s="90">
        <f t="shared" ref="E15:G15" si="7">E16</f>
        <v>127230</v>
      </c>
      <c r="F15" s="90">
        <f t="shared" si="7"/>
        <v>0</v>
      </c>
      <c r="G15" s="91">
        <f t="shared" si="7"/>
        <v>127230</v>
      </c>
    </row>
    <row r="16" spans="1:8" s="62" customFormat="1" x14ac:dyDescent="0.25">
      <c r="A16" s="138">
        <v>3</v>
      </c>
      <c r="B16" s="139"/>
      <c r="C16" s="140"/>
      <c r="D16" s="87" t="s">
        <v>10</v>
      </c>
      <c r="E16" s="89">
        <f t="shared" ref="E16:G16" si="8">E17+E18</f>
        <v>127230</v>
      </c>
      <c r="F16" s="89">
        <f t="shared" si="8"/>
        <v>0</v>
      </c>
      <c r="G16" s="92">
        <f t="shared" si="8"/>
        <v>127230</v>
      </c>
    </row>
    <row r="17" spans="1:7" s="62" customFormat="1" x14ac:dyDescent="0.25">
      <c r="A17" s="141">
        <v>31</v>
      </c>
      <c r="B17" s="142"/>
      <c r="C17" s="143"/>
      <c r="D17" s="93" t="s">
        <v>11</v>
      </c>
      <c r="E17" s="88">
        <v>110060</v>
      </c>
      <c r="F17" s="88"/>
      <c r="G17" s="94">
        <f>E17+F17</f>
        <v>110060</v>
      </c>
    </row>
    <row r="18" spans="1:7" s="62" customFormat="1" x14ac:dyDescent="0.25">
      <c r="A18" s="141">
        <v>32</v>
      </c>
      <c r="B18" s="142"/>
      <c r="C18" s="143"/>
      <c r="D18" s="93" t="s">
        <v>21</v>
      </c>
      <c r="E18" s="88">
        <v>17170</v>
      </c>
      <c r="F18" s="88"/>
      <c r="G18" s="94">
        <f>E18+F18</f>
        <v>17170</v>
      </c>
    </row>
    <row r="19" spans="1:7" s="62" customFormat="1" ht="15" customHeight="1" x14ac:dyDescent="0.25">
      <c r="A19" s="144" t="s">
        <v>97</v>
      </c>
      <c r="B19" s="145"/>
      <c r="C19" s="146"/>
      <c r="D19" s="86" t="s">
        <v>94</v>
      </c>
      <c r="E19" s="90">
        <f t="shared" ref="E19:G19" si="9">E20</f>
        <v>30680</v>
      </c>
      <c r="F19" s="90">
        <f t="shared" si="9"/>
        <v>0</v>
      </c>
      <c r="G19" s="91">
        <f t="shared" si="9"/>
        <v>30680</v>
      </c>
    </row>
    <row r="20" spans="1:7" s="62" customFormat="1" x14ac:dyDescent="0.25">
      <c r="A20" s="138">
        <v>3</v>
      </c>
      <c r="B20" s="139"/>
      <c r="C20" s="140"/>
      <c r="D20" s="87" t="s">
        <v>10</v>
      </c>
      <c r="E20" s="89">
        <f t="shared" ref="E20:G20" si="10">E21+E22</f>
        <v>30680</v>
      </c>
      <c r="F20" s="89">
        <f t="shared" si="10"/>
        <v>0</v>
      </c>
      <c r="G20" s="92">
        <f t="shared" si="10"/>
        <v>30680</v>
      </c>
    </row>
    <row r="21" spans="1:7" s="62" customFormat="1" ht="15" customHeight="1" x14ac:dyDescent="0.25">
      <c r="A21" s="141">
        <v>32</v>
      </c>
      <c r="B21" s="142"/>
      <c r="C21" s="143"/>
      <c r="D21" s="93" t="s">
        <v>21</v>
      </c>
      <c r="E21" s="88">
        <v>29920</v>
      </c>
      <c r="F21" s="88"/>
      <c r="G21" s="94">
        <f t="shared" ref="G21:G22" si="11">E21+F21</f>
        <v>29920</v>
      </c>
    </row>
    <row r="22" spans="1:7" s="62" customFormat="1" ht="15" customHeight="1" x14ac:dyDescent="0.25">
      <c r="A22" s="141">
        <v>34</v>
      </c>
      <c r="B22" s="142"/>
      <c r="C22" s="143"/>
      <c r="D22" s="93" t="s">
        <v>69</v>
      </c>
      <c r="E22" s="88">
        <v>760</v>
      </c>
      <c r="F22" s="88"/>
      <c r="G22" s="94">
        <f t="shared" si="11"/>
        <v>760</v>
      </c>
    </row>
    <row r="23" spans="1:7" s="62" customFormat="1" ht="15" customHeight="1" x14ac:dyDescent="0.25">
      <c r="A23" s="144" t="s">
        <v>98</v>
      </c>
      <c r="B23" s="145"/>
      <c r="C23" s="146"/>
      <c r="D23" s="86" t="s">
        <v>95</v>
      </c>
      <c r="E23" s="90">
        <f t="shared" ref="E23:G23" si="12">E24</f>
        <v>70360</v>
      </c>
      <c r="F23" s="90">
        <f t="shared" si="12"/>
        <v>0</v>
      </c>
      <c r="G23" s="91">
        <f t="shared" si="12"/>
        <v>70360</v>
      </c>
    </row>
    <row r="24" spans="1:7" s="62" customFormat="1" x14ac:dyDescent="0.25">
      <c r="A24" s="138">
        <v>3</v>
      </c>
      <c r="B24" s="139"/>
      <c r="C24" s="140"/>
      <c r="D24" s="87" t="s">
        <v>10</v>
      </c>
      <c r="E24" s="89">
        <f t="shared" ref="E24:G24" si="13">E25+E26</f>
        <v>70360</v>
      </c>
      <c r="F24" s="89">
        <f t="shared" si="13"/>
        <v>0</v>
      </c>
      <c r="G24" s="92">
        <f t="shared" si="13"/>
        <v>70360</v>
      </c>
    </row>
    <row r="25" spans="1:7" s="62" customFormat="1" x14ac:dyDescent="0.25">
      <c r="A25" s="141">
        <v>31</v>
      </c>
      <c r="B25" s="142"/>
      <c r="C25" s="143"/>
      <c r="D25" s="93" t="s">
        <v>11</v>
      </c>
      <c r="E25" s="88">
        <v>70000</v>
      </c>
      <c r="F25" s="88"/>
      <c r="G25" s="94">
        <f t="shared" ref="G25:G26" si="14">E25+F25</f>
        <v>70000</v>
      </c>
    </row>
    <row r="26" spans="1:7" s="62" customFormat="1" x14ac:dyDescent="0.25">
      <c r="A26" s="141">
        <v>32</v>
      </c>
      <c r="B26" s="142"/>
      <c r="C26" s="143"/>
      <c r="D26" s="93" t="s">
        <v>21</v>
      </c>
      <c r="E26" s="88">
        <v>360</v>
      </c>
      <c r="F26" s="88"/>
      <c r="G26" s="94">
        <f t="shared" si="14"/>
        <v>360</v>
      </c>
    </row>
    <row r="27" spans="1:7" s="62" customFormat="1" x14ac:dyDescent="0.25">
      <c r="A27" s="144" t="s">
        <v>99</v>
      </c>
      <c r="B27" s="145"/>
      <c r="C27" s="146"/>
      <c r="D27" s="86" t="s">
        <v>96</v>
      </c>
      <c r="E27" s="97">
        <f>E28</f>
        <v>30</v>
      </c>
      <c r="F27" s="97">
        <f>F28</f>
        <v>0</v>
      </c>
      <c r="G27" s="97">
        <f>G28</f>
        <v>30</v>
      </c>
    </row>
    <row r="28" spans="1:7" s="62" customFormat="1" x14ac:dyDescent="0.25">
      <c r="A28" s="138">
        <v>3</v>
      </c>
      <c r="B28" s="139"/>
      <c r="C28" s="140"/>
      <c r="D28" s="87" t="s">
        <v>10</v>
      </c>
      <c r="E28" s="99">
        <f t="shared" ref="E28:G28" si="15">E29</f>
        <v>30</v>
      </c>
      <c r="F28" s="99">
        <f t="shared" si="15"/>
        <v>0</v>
      </c>
      <c r="G28" s="99">
        <f t="shared" si="15"/>
        <v>30</v>
      </c>
    </row>
    <row r="29" spans="1:7" s="62" customFormat="1" x14ac:dyDescent="0.25">
      <c r="A29" s="141">
        <v>32</v>
      </c>
      <c r="B29" s="142"/>
      <c r="C29" s="143"/>
      <c r="D29" s="95" t="s">
        <v>21</v>
      </c>
      <c r="E29" s="101">
        <v>30</v>
      </c>
      <c r="F29" s="101"/>
      <c r="G29" s="101">
        <f>E29+F29</f>
        <v>30</v>
      </c>
    </row>
    <row r="30" spans="1:7" s="62" customFormat="1" x14ac:dyDescent="0.25">
      <c r="A30" s="144" t="s">
        <v>92</v>
      </c>
      <c r="B30" s="145"/>
      <c r="C30" s="146"/>
      <c r="D30" s="96" t="s">
        <v>93</v>
      </c>
      <c r="E30" s="97">
        <f t="shared" ref="E30:G30" si="16">E31</f>
        <v>2000</v>
      </c>
      <c r="F30" s="97">
        <f t="shared" si="16"/>
        <v>3000</v>
      </c>
      <c r="G30" s="97">
        <f t="shared" si="16"/>
        <v>5000</v>
      </c>
    </row>
    <row r="31" spans="1:7" s="62" customFormat="1" ht="30" x14ac:dyDescent="0.25">
      <c r="A31" s="138">
        <v>4</v>
      </c>
      <c r="B31" s="139"/>
      <c r="C31" s="140"/>
      <c r="D31" s="98" t="s">
        <v>12</v>
      </c>
      <c r="E31" s="99">
        <f t="shared" ref="E31:G31" si="17">E32</f>
        <v>2000</v>
      </c>
      <c r="F31" s="99">
        <f t="shared" si="17"/>
        <v>3000</v>
      </c>
      <c r="G31" s="99">
        <f t="shared" si="17"/>
        <v>5000</v>
      </c>
    </row>
    <row r="32" spans="1:7" s="62" customFormat="1" ht="28.5" x14ac:dyDescent="0.25">
      <c r="A32" s="141">
        <v>42</v>
      </c>
      <c r="B32" s="142"/>
      <c r="C32" s="143"/>
      <c r="D32" s="100" t="s">
        <v>100</v>
      </c>
      <c r="E32" s="101">
        <v>2000</v>
      </c>
      <c r="F32" s="101">
        <v>3000</v>
      </c>
      <c r="G32" s="101">
        <f>E32+F32</f>
        <v>5000</v>
      </c>
    </row>
    <row r="33" spans="1:7" s="62" customFormat="1" x14ac:dyDescent="0.25">
      <c r="A33" s="144" t="s">
        <v>97</v>
      </c>
      <c r="B33" s="145"/>
      <c r="C33" s="146"/>
      <c r="D33" s="96" t="s">
        <v>94</v>
      </c>
      <c r="E33" s="97">
        <f t="shared" ref="E33:G33" si="18">E34</f>
        <v>0</v>
      </c>
      <c r="F33" s="97">
        <f t="shared" si="18"/>
        <v>0</v>
      </c>
      <c r="G33" s="97">
        <f t="shared" si="18"/>
        <v>0</v>
      </c>
    </row>
    <row r="34" spans="1:7" s="62" customFormat="1" ht="30" x14ac:dyDescent="0.25">
      <c r="A34" s="138">
        <v>4</v>
      </c>
      <c r="B34" s="139"/>
      <c r="C34" s="140"/>
      <c r="D34" s="98" t="s">
        <v>12</v>
      </c>
      <c r="E34" s="99">
        <f t="shared" ref="E34:G34" si="19">E35</f>
        <v>0</v>
      </c>
      <c r="F34" s="99">
        <f t="shared" si="19"/>
        <v>0</v>
      </c>
      <c r="G34" s="99">
        <f t="shared" si="19"/>
        <v>0</v>
      </c>
    </row>
    <row r="35" spans="1:7" s="62" customFormat="1" ht="28.5" x14ac:dyDescent="0.25">
      <c r="A35" s="141">
        <v>42</v>
      </c>
      <c r="B35" s="142"/>
      <c r="C35" s="143"/>
      <c r="D35" s="100" t="s">
        <v>100</v>
      </c>
      <c r="E35" s="101"/>
      <c r="F35" s="101"/>
      <c r="G35" s="101">
        <f>E35+F35</f>
        <v>0</v>
      </c>
    </row>
    <row r="39" spans="1:7" s="69" customFormat="1" x14ac:dyDescent="0.2">
      <c r="A39" s="154" t="s">
        <v>101</v>
      </c>
      <c r="B39" s="154"/>
      <c r="C39" s="154"/>
      <c r="D39" s="154"/>
      <c r="E39" s="154"/>
      <c r="F39" s="154"/>
      <c r="G39" s="154"/>
    </row>
    <row r="40" spans="1:7" s="69" customFormat="1" x14ac:dyDescent="0.2">
      <c r="E40" s="109"/>
      <c r="F40" s="109"/>
      <c r="G40" s="109"/>
    </row>
    <row r="41" spans="1:7" s="69" customFormat="1" ht="46.5" customHeight="1" x14ac:dyDescent="0.2">
      <c r="A41" s="155" t="s">
        <v>108</v>
      </c>
      <c r="B41" s="155"/>
      <c r="C41" s="155"/>
      <c r="D41" s="155"/>
      <c r="E41" s="155"/>
      <c r="F41" s="155"/>
      <c r="G41" s="155"/>
    </row>
    <row r="42" spans="1:7" s="69" customFormat="1" x14ac:dyDescent="0.2">
      <c r="E42" s="109"/>
      <c r="F42" s="109"/>
      <c r="G42" s="109"/>
    </row>
    <row r="43" spans="1:7" s="69" customFormat="1" x14ac:dyDescent="0.2">
      <c r="A43" s="154" t="s">
        <v>102</v>
      </c>
      <c r="B43" s="154"/>
      <c r="C43" s="154"/>
      <c r="D43" s="154"/>
      <c r="E43" s="154"/>
      <c r="F43" s="154"/>
      <c r="G43" s="154"/>
    </row>
    <row r="44" spans="1:7" s="69" customFormat="1" x14ac:dyDescent="0.2">
      <c r="E44" s="109"/>
      <c r="F44" s="109"/>
      <c r="G44" s="109"/>
    </row>
    <row r="45" spans="1:7" s="69" customFormat="1" ht="46.5" customHeight="1" x14ac:dyDescent="0.2">
      <c r="A45" s="155" t="s">
        <v>115</v>
      </c>
      <c r="B45" s="155"/>
      <c r="C45" s="155"/>
      <c r="D45" s="155"/>
      <c r="E45" s="155"/>
      <c r="F45" s="155"/>
      <c r="G45" s="155"/>
    </row>
    <row r="46" spans="1:7" s="69" customFormat="1" x14ac:dyDescent="0.2">
      <c r="E46" s="109"/>
      <c r="F46" s="109"/>
      <c r="G46" s="109"/>
    </row>
    <row r="47" spans="1:7" s="69" customFormat="1" x14ac:dyDescent="0.2">
      <c r="A47" s="154" t="s">
        <v>103</v>
      </c>
      <c r="B47" s="154"/>
      <c r="C47" s="154"/>
      <c r="D47" s="154"/>
      <c r="E47" s="154"/>
      <c r="F47" s="154"/>
      <c r="G47" s="154"/>
    </row>
    <row r="48" spans="1:7" s="69" customFormat="1" x14ac:dyDescent="0.2">
      <c r="E48" s="109"/>
      <c r="F48" s="109"/>
      <c r="G48" s="109"/>
    </row>
    <row r="49" spans="1:7" s="69" customFormat="1" ht="29.25" customHeight="1" x14ac:dyDescent="0.2">
      <c r="A49" s="155" t="s">
        <v>116</v>
      </c>
      <c r="B49" s="155"/>
      <c r="C49" s="155"/>
      <c r="D49" s="155"/>
      <c r="E49" s="155"/>
      <c r="F49" s="155"/>
      <c r="G49" s="155"/>
    </row>
    <row r="50" spans="1:7" s="69" customFormat="1" x14ac:dyDescent="0.2">
      <c r="E50" s="109"/>
      <c r="F50" s="109"/>
      <c r="G50" s="109"/>
    </row>
    <row r="51" spans="1:7" s="69" customFormat="1" x14ac:dyDescent="0.2">
      <c r="A51" s="156" t="s">
        <v>104</v>
      </c>
      <c r="B51" s="156"/>
      <c r="C51" s="156"/>
      <c r="D51" s="156"/>
      <c r="E51" s="109"/>
      <c r="F51" s="109"/>
      <c r="G51" s="109"/>
    </row>
    <row r="52" spans="1:7" s="69" customFormat="1" x14ac:dyDescent="0.2">
      <c r="E52" s="109"/>
      <c r="F52" s="109"/>
      <c r="G52" s="109"/>
    </row>
    <row r="53" spans="1:7" s="69" customFormat="1" x14ac:dyDescent="0.2">
      <c r="A53" s="154" t="s">
        <v>105</v>
      </c>
      <c r="B53" s="154"/>
      <c r="C53" s="154"/>
      <c r="D53" s="154"/>
      <c r="E53" s="154"/>
      <c r="F53" s="154"/>
      <c r="G53" s="154"/>
    </row>
    <row r="54" spans="1:7" s="69" customFormat="1" x14ac:dyDescent="0.2">
      <c r="E54" s="109"/>
      <c r="F54" s="109"/>
      <c r="G54" s="109"/>
    </row>
    <row r="55" spans="1:7" s="69" customFormat="1" ht="31.5" customHeight="1" x14ac:dyDescent="0.2">
      <c r="A55" s="155" t="s">
        <v>120</v>
      </c>
      <c r="B55" s="155"/>
      <c r="C55" s="155"/>
      <c r="D55" s="155"/>
      <c r="E55" s="155"/>
      <c r="F55" s="155"/>
      <c r="G55" s="155"/>
    </row>
    <row r="56" spans="1:7" s="69" customFormat="1" x14ac:dyDescent="0.2">
      <c r="E56" s="109"/>
      <c r="F56" s="109"/>
      <c r="G56" s="109"/>
    </row>
    <row r="57" spans="1:7" s="69" customFormat="1" x14ac:dyDescent="0.2">
      <c r="A57" s="154" t="s">
        <v>106</v>
      </c>
      <c r="B57" s="154"/>
      <c r="C57" s="154"/>
      <c r="D57" s="154"/>
      <c r="E57" s="154"/>
      <c r="F57" s="154"/>
      <c r="G57" s="154"/>
    </row>
    <row r="59" spans="1:7" x14ac:dyDescent="0.25">
      <c r="A59" s="157" t="s">
        <v>122</v>
      </c>
      <c r="B59" s="157"/>
      <c r="C59" s="157"/>
      <c r="D59" s="157"/>
      <c r="E59" s="157"/>
      <c r="F59" s="157"/>
      <c r="G59" s="157"/>
    </row>
    <row r="60" spans="1:7" x14ac:dyDescent="0.25">
      <c r="A60" s="157" t="s">
        <v>123</v>
      </c>
      <c r="B60" s="157"/>
      <c r="C60" s="157"/>
      <c r="D60" s="157"/>
      <c r="E60" s="157"/>
      <c r="F60" s="157"/>
      <c r="G60" s="157"/>
    </row>
    <row r="61" spans="1:7" x14ac:dyDescent="0.25">
      <c r="A61" s="153" t="s">
        <v>121</v>
      </c>
      <c r="B61" s="153"/>
      <c r="C61" s="153"/>
      <c r="D61" s="153"/>
      <c r="E61" s="153"/>
      <c r="F61" s="153"/>
      <c r="G61" s="153"/>
    </row>
    <row r="62" spans="1:7" x14ac:dyDescent="0.25">
      <c r="A62" s="68"/>
      <c r="B62" s="68"/>
      <c r="C62" s="68"/>
      <c r="D62" s="68"/>
      <c r="E62" s="68"/>
      <c r="F62" s="137" t="s">
        <v>117</v>
      </c>
      <c r="G62" s="137"/>
    </row>
    <row r="63" spans="1:7" x14ac:dyDescent="0.25">
      <c r="A63" s="68"/>
      <c r="B63" s="68"/>
      <c r="C63" s="68"/>
      <c r="D63" s="68"/>
      <c r="E63" s="68"/>
      <c r="F63" s="137" t="s">
        <v>118</v>
      </c>
      <c r="G63" s="137"/>
    </row>
    <row r="64" spans="1:7" x14ac:dyDescent="0.25">
      <c r="A64" s="68"/>
      <c r="B64" s="68"/>
      <c r="C64" s="68"/>
      <c r="D64" s="68"/>
      <c r="E64" s="68"/>
      <c r="F64" s="68"/>
      <c r="G64" s="68"/>
    </row>
    <row r="65" spans="1:7" x14ac:dyDescent="0.25">
      <c r="A65" s="68"/>
      <c r="B65" s="68"/>
      <c r="C65" s="68"/>
      <c r="D65" s="68"/>
      <c r="E65" s="68"/>
      <c r="F65" s="68"/>
      <c r="G65" s="68"/>
    </row>
    <row r="66" spans="1:7" x14ac:dyDescent="0.25">
      <c r="A66" s="68"/>
      <c r="B66" s="68"/>
      <c r="C66" s="68"/>
      <c r="D66" s="68"/>
      <c r="E66" s="68"/>
      <c r="F66" s="68"/>
      <c r="G66" s="68"/>
    </row>
    <row r="67" spans="1:7" x14ac:dyDescent="0.25">
      <c r="A67" s="68"/>
      <c r="B67" s="68"/>
      <c r="C67" s="68"/>
      <c r="D67" s="68"/>
      <c r="E67" s="68"/>
      <c r="F67" s="68"/>
      <c r="G67" s="68"/>
    </row>
    <row r="68" spans="1:7" x14ac:dyDescent="0.25">
      <c r="A68" s="68"/>
      <c r="B68" s="68"/>
      <c r="C68" s="68"/>
      <c r="D68" s="68"/>
      <c r="E68" s="68"/>
      <c r="F68" s="68"/>
      <c r="G68" s="68"/>
    </row>
    <row r="69" spans="1:7" x14ac:dyDescent="0.25">
      <c r="A69" s="68"/>
      <c r="B69" s="68"/>
      <c r="C69" s="68"/>
      <c r="D69" s="68"/>
      <c r="E69" s="68"/>
      <c r="F69" s="68"/>
      <c r="G69" s="68"/>
    </row>
    <row r="70" spans="1:7" x14ac:dyDescent="0.25">
      <c r="A70" s="68"/>
      <c r="B70" s="68"/>
      <c r="C70" s="68"/>
      <c r="D70" s="68"/>
      <c r="E70" s="68"/>
      <c r="F70" s="68"/>
      <c r="G70" s="68"/>
    </row>
    <row r="71" spans="1:7" x14ac:dyDescent="0.25">
      <c r="A71" s="68"/>
      <c r="B71" s="68"/>
      <c r="C71" s="68"/>
      <c r="D71" s="68"/>
      <c r="E71" s="68"/>
      <c r="F71" s="68"/>
      <c r="G71" s="68"/>
    </row>
  </sheetData>
  <mergeCells count="48">
    <mergeCell ref="A60:G60"/>
    <mergeCell ref="A61:G61"/>
    <mergeCell ref="A35:C35"/>
    <mergeCell ref="A31:C31"/>
    <mergeCell ref="A32:C32"/>
    <mergeCell ref="A39:G39"/>
    <mergeCell ref="A41:G41"/>
    <mergeCell ref="A43:G43"/>
    <mergeCell ref="A45:G45"/>
    <mergeCell ref="A47:G47"/>
    <mergeCell ref="A49:G49"/>
    <mergeCell ref="A51:D51"/>
    <mergeCell ref="A53:G53"/>
    <mergeCell ref="A55:G55"/>
    <mergeCell ref="A57:G57"/>
    <mergeCell ref="A13:C13"/>
    <mergeCell ref="A14:C14"/>
    <mergeCell ref="A1:G1"/>
    <mergeCell ref="A3:G3"/>
    <mergeCell ref="A5:C5"/>
    <mergeCell ref="A6:C6"/>
    <mergeCell ref="A7:C7"/>
    <mergeCell ref="A8:C8"/>
    <mergeCell ref="A9:C9"/>
    <mergeCell ref="A10:C10"/>
    <mergeCell ref="A11:C11"/>
    <mergeCell ref="A12:C12"/>
    <mergeCell ref="A15:C15"/>
    <mergeCell ref="A16:C16"/>
    <mergeCell ref="A17:C17"/>
    <mergeCell ref="A21:C21"/>
    <mergeCell ref="A18:C18"/>
    <mergeCell ref="F62:G62"/>
    <mergeCell ref="F63:G63"/>
    <mergeCell ref="A24:C24"/>
    <mergeCell ref="A26:C26"/>
    <mergeCell ref="A19:C19"/>
    <mergeCell ref="A20:C20"/>
    <mergeCell ref="A23:C23"/>
    <mergeCell ref="A22:C22"/>
    <mergeCell ref="A25:C25"/>
    <mergeCell ref="A33:C33"/>
    <mergeCell ref="A34:C34"/>
    <mergeCell ref="A27:C27"/>
    <mergeCell ref="A28:C28"/>
    <mergeCell ref="A29:C29"/>
    <mergeCell ref="A30:C30"/>
    <mergeCell ref="A59:G59"/>
  </mergeCells>
  <pageMargins left="0.7" right="0.7" top="0.75" bottom="0.75" header="0.3" footer="0.3"/>
  <pageSetup paperSize="9"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Novo Virje</cp:lastModifiedBy>
  <cp:lastPrinted>2025-09-30T12:29:47Z</cp:lastPrinted>
  <dcterms:created xsi:type="dcterms:W3CDTF">2022-08-12T12:51:27Z</dcterms:created>
  <dcterms:modified xsi:type="dcterms:W3CDTF">2025-09-30T12:50:23Z</dcterms:modified>
</cp:coreProperties>
</file>